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yangy\Desktop\孟德尔随机化法\膜性肾病与肠道菌群\文章\table\Supplemente table\"/>
    </mc:Choice>
  </mc:AlternateContent>
  <xr:revisionPtr revIDLastSave="0" documentId="13_ncr:1_{A5883A89-8B2A-4BB9-92B8-E3B425DEFDB4}" xr6:coauthVersionLast="47" xr6:coauthVersionMax="47" xr10:uidLastSave="{00000000-0000-0000-0000-000000000000}"/>
  <bookViews>
    <workbookView xWindow="-108" yWindow="-108" windowWidth="23256" windowHeight="12456" tabRatio="639" activeTab="2" xr2:uid="{00000000-000D-0000-FFFF-FFFF00000000}"/>
  </bookViews>
  <sheets>
    <sheet name="Gut microbiota" sheetId="1" r:id="rId1"/>
    <sheet name="pMN(Discovery cohort)" sheetId="5" r:id="rId2"/>
    <sheet name="pMN(Validation cohort)"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6" i="1" l="1"/>
  <c r="L66" i="1" s="1"/>
  <c r="K65" i="1"/>
  <c r="L65" i="1" s="1"/>
  <c r="K64" i="1"/>
  <c r="L64" i="1" s="1"/>
  <c r="K63" i="1"/>
  <c r="L63" i="1" s="1"/>
  <c r="K62" i="1"/>
  <c r="L62" i="1" s="1"/>
  <c r="K61" i="1"/>
  <c r="L61" i="1" s="1"/>
  <c r="K60" i="1"/>
  <c r="L60" i="1" s="1"/>
  <c r="K59" i="1"/>
  <c r="L59" i="1" s="1"/>
  <c r="K58" i="1"/>
  <c r="L58" i="1" s="1"/>
  <c r="K57" i="1"/>
  <c r="L57" i="1" s="1"/>
  <c r="K56" i="1"/>
  <c r="L56" i="1" s="1"/>
  <c r="K55" i="1"/>
  <c r="L55" i="1" s="1"/>
  <c r="K54" i="1"/>
  <c r="L54" i="1" s="1"/>
  <c r="K53" i="1"/>
  <c r="L53" i="1" s="1"/>
  <c r="K52" i="1"/>
  <c r="L52" i="1" s="1"/>
  <c r="K51" i="1"/>
  <c r="L51" i="1" s="1"/>
  <c r="K49" i="1"/>
  <c r="L49" i="1" s="1"/>
  <c r="K48" i="1"/>
  <c r="L48" i="1" s="1"/>
  <c r="K47" i="1"/>
  <c r="L47" i="1" s="1"/>
  <c r="K46" i="1"/>
  <c r="L46" i="1" s="1"/>
  <c r="K45" i="1"/>
  <c r="L45" i="1" s="1"/>
  <c r="K44" i="1"/>
  <c r="L44" i="1" s="1"/>
  <c r="K43" i="1"/>
  <c r="L43" i="1" s="1"/>
  <c r="K42" i="1"/>
  <c r="L42" i="1" s="1"/>
  <c r="K41" i="1"/>
  <c r="L41" i="1" s="1"/>
  <c r="K40" i="1"/>
  <c r="L40" i="1" s="1"/>
  <c r="K39" i="1"/>
  <c r="L39" i="1" s="1"/>
  <c r="K38" i="1"/>
  <c r="L38" i="1" s="1"/>
  <c r="K8" i="1"/>
  <c r="K9" i="1"/>
  <c r="K10" i="1"/>
  <c r="K11" i="1"/>
  <c r="K12" i="1"/>
  <c r="K13" i="1"/>
  <c r="K14" i="1"/>
  <c r="K15" i="1"/>
  <c r="K16" i="1"/>
  <c r="K17" i="1"/>
  <c r="K18" i="1"/>
  <c r="K19" i="1"/>
  <c r="K36" i="1"/>
  <c r="L36" i="1" s="1"/>
  <c r="K35" i="1"/>
  <c r="L35" i="1" s="1"/>
  <c r="K34" i="1"/>
  <c r="L34" i="1" s="1"/>
  <c r="K33" i="1"/>
  <c r="L33" i="1" s="1"/>
  <c r="K32" i="1"/>
  <c r="L32" i="1" s="1"/>
  <c r="K31" i="1"/>
  <c r="L31" i="1" s="1"/>
  <c r="K30" i="1"/>
  <c r="L30" i="1" s="1"/>
  <c r="K29" i="1"/>
  <c r="L29" i="1" s="1"/>
  <c r="K28" i="1"/>
  <c r="L28" i="1" s="1"/>
  <c r="K27" i="1"/>
  <c r="L27" i="1" s="1"/>
  <c r="K26" i="1"/>
  <c r="L26" i="1" s="1"/>
  <c r="K25" i="1"/>
  <c r="L25" i="1" s="1"/>
  <c r="J8" i="6"/>
  <c r="K8" i="6" s="1"/>
  <c r="J9" i="6"/>
  <c r="K9" i="6" s="1"/>
  <c r="J10" i="6"/>
  <c r="K10" i="6" s="1"/>
  <c r="J11" i="6"/>
  <c r="K11" i="6" s="1"/>
  <c r="J12" i="6"/>
  <c r="K12" i="6" s="1"/>
  <c r="J13" i="6"/>
  <c r="K13" i="6" s="1"/>
  <c r="J14" i="6"/>
  <c r="K14" i="6" s="1"/>
  <c r="J15" i="6"/>
  <c r="K15" i="6" s="1"/>
  <c r="J16" i="6"/>
  <c r="K16" i="6" s="1"/>
  <c r="J17" i="6"/>
  <c r="K17" i="6" s="1"/>
  <c r="J18" i="6"/>
  <c r="K18" i="6" s="1"/>
  <c r="J19" i="6"/>
  <c r="K19" i="6" s="1"/>
  <c r="J20" i="6"/>
  <c r="K20" i="6" s="1"/>
  <c r="J21" i="6"/>
  <c r="K21" i="6" s="1"/>
  <c r="J22" i="6"/>
  <c r="K22" i="6" s="1"/>
  <c r="J23" i="6"/>
  <c r="K23" i="6" s="1"/>
  <c r="J24" i="6"/>
  <c r="K24" i="6" s="1"/>
  <c r="J7" i="6"/>
  <c r="K7" i="6" s="1"/>
  <c r="J8" i="5"/>
  <c r="K8" i="5" s="1"/>
  <c r="J9" i="5"/>
  <c r="K9" i="5" s="1"/>
  <c r="J10" i="5"/>
  <c r="K10" i="5" s="1"/>
  <c r="J11" i="5"/>
  <c r="K11" i="5" s="1"/>
  <c r="J12" i="5"/>
  <c r="K12" i="5" s="1"/>
  <c r="J13" i="5"/>
  <c r="K13" i="5" s="1"/>
  <c r="J14" i="5"/>
  <c r="K14" i="5" s="1"/>
  <c r="J15" i="5"/>
  <c r="K15" i="5" s="1"/>
  <c r="J16" i="5"/>
  <c r="K16" i="5" s="1"/>
  <c r="J17" i="5"/>
  <c r="K17" i="5" s="1"/>
  <c r="J18" i="5"/>
  <c r="K18" i="5" s="1"/>
  <c r="J19" i="5"/>
  <c r="K19" i="5" s="1"/>
  <c r="J20" i="5"/>
  <c r="K20" i="5" s="1"/>
  <c r="J21" i="5"/>
  <c r="K21" i="5" s="1"/>
  <c r="J22" i="5"/>
  <c r="K22" i="5" s="1"/>
  <c r="J23" i="5"/>
  <c r="K23" i="5" s="1"/>
  <c r="J24" i="5"/>
  <c r="K24" i="5" s="1"/>
  <c r="J25" i="5"/>
  <c r="K25" i="5" s="1"/>
  <c r="J26" i="5"/>
  <c r="K26" i="5" s="1"/>
  <c r="J27" i="5"/>
  <c r="K27" i="5" s="1"/>
  <c r="J28" i="5"/>
  <c r="K28" i="5" s="1"/>
  <c r="J29" i="5"/>
  <c r="K29" i="5" s="1"/>
  <c r="J30" i="5"/>
  <c r="K30" i="5" s="1"/>
  <c r="J7" i="5"/>
  <c r="K7" i="5" s="1"/>
  <c r="L8" i="1"/>
  <c r="K23" i="1" l="1"/>
  <c r="L23" i="1" s="1"/>
  <c r="K22" i="1"/>
  <c r="L22" i="1" s="1"/>
  <c r="K21" i="1"/>
  <c r="L21" i="1" s="1"/>
  <c r="K20" i="1"/>
  <c r="L20" i="1" s="1"/>
  <c r="L19" i="1"/>
  <c r="L18" i="1"/>
  <c r="L17" i="1"/>
  <c r="L16" i="1"/>
  <c r="L15" i="1"/>
  <c r="L14" i="1"/>
  <c r="L13" i="1"/>
  <c r="L12" i="1"/>
  <c r="L11" i="1"/>
  <c r="L10" i="1"/>
  <c r="L9" i="1"/>
</calcChain>
</file>

<file path=xl/sharedStrings.xml><?xml version="1.0" encoding="utf-8"?>
<sst xmlns="http://schemas.openxmlformats.org/spreadsheetml/2006/main" count="478" uniqueCount="131">
  <si>
    <t>SNP</t>
  </si>
  <si>
    <t>effect_allele.exposure</t>
  </si>
  <si>
    <t>other_allele.exposure</t>
  </si>
  <si>
    <t>ebi-a-GCST90027755</t>
  </si>
  <si>
    <t>rs722497</t>
  </si>
  <si>
    <t>T</t>
  </si>
  <si>
    <t>C</t>
  </si>
  <si>
    <t>rs849116</t>
  </si>
  <si>
    <t>rs57711736</t>
  </si>
  <si>
    <t>A</t>
  </si>
  <si>
    <t>G</t>
  </si>
  <si>
    <t>rs17453521</t>
  </si>
  <si>
    <t>rs76631862</t>
  </si>
  <si>
    <t>rs9848175</t>
  </si>
  <si>
    <t>rs4861647</t>
  </si>
  <si>
    <t>rs12512757</t>
  </si>
  <si>
    <t>rs62555927</t>
  </si>
  <si>
    <t>rs494242</t>
  </si>
  <si>
    <t>rs10506461</t>
  </si>
  <si>
    <t>rs7334864</t>
  </si>
  <si>
    <t>rs9525230</t>
  </si>
  <si>
    <t>rs11630244</t>
  </si>
  <si>
    <t>rs59340188</t>
  </si>
  <si>
    <t>rs56249713</t>
  </si>
  <si>
    <t>(1)  Palmer TM, Lawlor DA, Harbord RM, Sheehan NA, Tobias JH, Timpson NJ, et al. Using multiple genetic variants as instrumental variables for modifiable risk factors. Stat Methods Med Res. SAGE Publications; 2012 Jun;21(3):223–42. 
(2) Teslovich TM, Musunuru K, Smith A V., Edmondson AC, Stylianou IM, Koseki M, et al. Biological, clinical and population relevance of 95 loci for blood lipids. Nature. 2010 Aug 5;466(7307):707–13.</t>
    <phoneticPr fontId="1" type="noConversion"/>
  </si>
  <si>
    <t>ebi-a-GCST90027755</t>
    <phoneticPr fontId="1" type="noConversion"/>
  </si>
  <si>
    <t>ebi-a-GCST90027776</t>
  </si>
  <si>
    <t>rs2055593</t>
  </si>
  <si>
    <t>rs1443711</t>
  </si>
  <si>
    <t>rs1362650</t>
  </si>
  <si>
    <t>rs73102812</t>
  </si>
  <si>
    <t>rs12332306</t>
  </si>
  <si>
    <t>rs62390586</t>
  </si>
  <si>
    <t>rs11957434</t>
  </si>
  <si>
    <t>rs4897508</t>
  </si>
  <si>
    <t>rs62493320</t>
  </si>
  <si>
    <t>rs10966460</t>
  </si>
  <si>
    <t>rs2789623</t>
  </si>
  <si>
    <t>rs8015391</t>
  </si>
  <si>
    <t>F-statistic</t>
    <phoneticPr fontId="3" type="noConversion"/>
  </si>
  <si>
    <t>ebi-a-GCST90027779</t>
  </si>
  <si>
    <t>rs13393033</t>
  </si>
  <si>
    <t>rs73083250</t>
  </si>
  <si>
    <t>rs852540</t>
  </si>
  <si>
    <t>rs592284</t>
  </si>
  <si>
    <t>rs4935713</t>
  </si>
  <si>
    <t>rs7944200</t>
  </si>
  <si>
    <t>rs56168514</t>
  </si>
  <si>
    <t>rs72643019</t>
  </si>
  <si>
    <t>rs9573198</t>
  </si>
  <si>
    <t>rs7155195</t>
  </si>
  <si>
    <t>rs3786306</t>
  </si>
  <si>
    <t>rs13381162</t>
  </si>
  <si>
    <t>ebi-a-GCST90027786</t>
  </si>
  <si>
    <t>rs35665752</t>
  </si>
  <si>
    <t>rs12633258</t>
  </si>
  <si>
    <t>rs1463878</t>
  </si>
  <si>
    <t>rs2063471</t>
  </si>
  <si>
    <t>rs80196726</t>
  </si>
  <si>
    <t>rs13166845</t>
  </si>
  <si>
    <t>rs6597377</t>
  </si>
  <si>
    <t>rs57193778</t>
  </si>
  <si>
    <t>rs73187354</t>
  </si>
  <si>
    <t>rs11060559</t>
  </si>
  <si>
    <t>rs35595126</t>
  </si>
  <si>
    <t>rs12441278</t>
  </si>
  <si>
    <t>rs1976629</t>
  </si>
  <si>
    <t>rs574764</t>
  </si>
  <si>
    <t>rs16960152</t>
  </si>
  <si>
    <t>rs715519</t>
  </si>
  <si>
    <t>ebi-a-GCST010005</t>
  </si>
  <si>
    <t>rs9679229</t>
  </si>
  <si>
    <t>NA</t>
  </si>
  <si>
    <t>rs68112803</t>
  </si>
  <si>
    <t>rs6759924</t>
  </si>
  <si>
    <t>rs72836346</t>
  </si>
  <si>
    <t>rs9860071</t>
  </si>
  <si>
    <t>rs11097789</t>
  </si>
  <si>
    <t>rs10474010</t>
  </si>
  <si>
    <t>rs13188289</t>
  </si>
  <si>
    <t>rs1634791</t>
  </si>
  <si>
    <t>rs9271541</t>
  </si>
  <si>
    <t>rs9265637</t>
  </si>
  <si>
    <t>rs1833080</t>
  </si>
  <si>
    <t>rs13235513</t>
  </si>
  <si>
    <t>rs9298595</t>
  </si>
  <si>
    <t>rs7028152</t>
  </si>
  <si>
    <t>rs7074503</t>
  </si>
  <si>
    <t>rs17231486</t>
  </si>
  <si>
    <t>rs2077152</t>
  </si>
  <si>
    <t>rs549748</t>
  </si>
  <si>
    <t>rs1541452</t>
  </si>
  <si>
    <t>rs12909296</t>
  </si>
  <si>
    <t>rs7246292</t>
  </si>
  <si>
    <t>rs12976720</t>
  </si>
  <si>
    <t>rs4616402</t>
  </si>
  <si>
    <t>ebi-a-GCST010004</t>
  </si>
  <si>
    <t>rs10922324</t>
  </si>
  <si>
    <t>rs71431137</t>
  </si>
  <si>
    <t>rs357017</t>
  </si>
  <si>
    <t>rs6707458</t>
  </si>
  <si>
    <t>rs6721570</t>
  </si>
  <si>
    <t>rs230540</t>
  </si>
  <si>
    <t>rs7746807</t>
  </si>
  <si>
    <t>rs9405192</t>
  </si>
  <si>
    <t>rs28383314</t>
  </si>
  <si>
    <t>rs9267798</t>
  </si>
  <si>
    <t>rs9267898</t>
  </si>
  <si>
    <t>rs9265201</t>
  </si>
  <si>
    <t>rs552879</t>
  </si>
  <si>
    <t>rs59823810</t>
  </si>
  <si>
    <t>rs149665</t>
  </si>
  <si>
    <t>rs4802709</t>
  </si>
  <si>
    <t>rs11088004</t>
  </si>
  <si>
    <t>rs6517432</t>
  </si>
  <si>
    <t>SE</t>
    <phoneticPr fontId="1" type="noConversion"/>
  </si>
  <si>
    <t>N</t>
    <phoneticPr fontId="1" type="noConversion"/>
  </si>
  <si>
    <r>
      <t>SNP: single-nucleotide polymorphism; R²: variance in exposure explained by each SNP, calculated as: R</t>
    </r>
    <r>
      <rPr>
        <vertAlign val="superscript"/>
        <sz val="11"/>
        <color theme="1"/>
        <rFont val="等线"/>
        <family val="3"/>
        <charset val="134"/>
        <scheme val="minor"/>
      </rPr>
      <t>2</t>
    </r>
    <r>
      <rPr>
        <sz val="11"/>
        <color theme="1"/>
        <rFont val="等线"/>
        <family val="2"/>
        <scheme val="minor"/>
      </rPr>
      <t>=2*β</t>
    </r>
    <r>
      <rPr>
        <vertAlign val="superscript"/>
        <sz val="11"/>
        <color theme="1"/>
        <rFont val="等线"/>
        <family val="3"/>
        <charset val="134"/>
        <scheme val="minor"/>
      </rPr>
      <t>2</t>
    </r>
    <r>
      <rPr>
        <sz val="11"/>
        <color theme="1"/>
        <rFont val="等线"/>
        <family val="2"/>
        <scheme val="minor"/>
      </rPr>
      <t>*EAF*(1-EAF)/( 2*β</t>
    </r>
    <r>
      <rPr>
        <vertAlign val="superscript"/>
        <sz val="11"/>
        <color theme="1"/>
        <rFont val="等线"/>
        <family val="3"/>
        <charset val="134"/>
        <scheme val="minor"/>
      </rPr>
      <t>2</t>
    </r>
    <r>
      <rPr>
        <sz val="11"/>
        <color theme="1"/>
        <rFont val="等线"/>
        <family val="2"/>
        <scheme val="minor"/>
      </rPr>
      <t>*EAF*(1-EAF)+2*SE</t>
    </r>
    <r>
      <rPr>
        <vertAlign val="superscript"/>
        <sz val="11"/>
        <color theme="1"/>
        <rFont val="等线"/>
        <family val="3"/>
        <charset val="134"/>
        <scheme val="minor"/>
      </rPr>
      <t>2</t>
    </r>
    <r>
      <rPr>
        <sz val="11"/>
        <color theme="1"/>
        <rFont val="等线"/>
        <family val="2"/>
        <scheme val="minor"/>
      </rPr>
      <t>*N*EAF*(1-EAF)) (1), where EAF is the Allele 1 frequency, SE is the standard error and N is the sample size. F-statistic calculated as: F-statistic=R²*(N-2)/1-R² (2).</t>
    </r>
    <phoneticPr fontId="1" type="noConversion"/>
  </si>
  <si>
    <t>β</t>
  </si>
  <si>
    <t>GWAS ID</t>
  </si>
  <si>
    <t>EAF</t>
  </si>
  <si>
    <t>s_Bifidobacterium_bifidum</t>
    <phoneticPr fontId="1" type="noConversion"/>
  </si>
  <si>
    <t>Gut microbiota</t>
    <phoneticPr fontId="1" type="noConversion"/>
  </si>
  <si>
    <t>SNP: single-nucleotide polymorphism; R²: variance in exposure explained by each SNP, calculated as: R2=2*β2*EAF*(1-EAF)/( 2*β2*EAF*(1-EAF)+2*SE2*N*EAF*(1-EAF)) (1), where EAF is the Allele 1 frequency, SE is the standard error and N is the sample size. F-statistic calculated as: F-statistic=R²*(N-2)/1-R² (2).</t>
  </si>
  <si>
    <t>(1)  Palmer TM, Lawlor DA, Harbord RM, Sheehan NA, Tobias JH, Timpson NJ, et al. Using multiple genetic variants as instrumental variables for modifiable risk factors. Stat Methods Med Res. SAGE Publications; 2012 Jun;21(3):223–42. 
(2) Teslovich TM, Musunuru K, Smith A V., Edmondson AC, Stylianou IM, Koseki M, et al. Biological, clinical and population relevance of 95 loci for blood lipids. Nature. 2010 Aug 5;466(7307):707–13.</t>
  </si>
  <si>
    <t>s_Alistipes_indistinctus</t>
    <phoneticPr fontId="1" type="noConversion"/>
  </si>
  <si>
    <t>s_Alistipes_senegalensis</t>
    <phoneticPr fontId="1" type="noConversion"/>
  </si>
  <si>
    <t>s_Clostridium_asparagiforme</t>
    <phoneticPr fontId="1" type="noConversion"/>
  </si>
  <si>
    <t>effect_allele.exposure</t>
    <phoneticPr fontId="1" type="noConversion"/>
  </si>
  <si>
    <r>
      <rPr>
        <b/>
        <i/>
        <sz val="11"/>
        <color theme="1"/>
        <rFont val="等线"/>
        <family val="3"/>
        <charset val="134"/>
        <scheme val="minor"/>
      </rPr>
      <t>p</t>
    </r>
    <r>
      <rPr>
        <b/>
        <sz val="11"/>
        <color theme="1"/>
        <rFont val="等线"/>
        <family val="3"/>
        <charset val="134"/>
        <scheme val="minor"/>
      </rPr>
      <t>-value</t>
    </r>
    <phoneticPr fontId="1" type="noConversion"/>
  </si>
  <si>
    <r>
      <t>R</t>
    </r>
    <r>
      <rPr>
        <b/>
        <vertAlign val="superscript"/>
        <sz val="11"/>
        <color theme="1"/>
        <rFont val="等线"/>
        <family val="3"/>
        <charset val="134"/>
        <scheme val="minor"/>
      </rPr>
      <t>2</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</si>
</sst>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family val="2"/>
      <scheme val="minor"/>
    </font>
    <font>
      <sz val="9"/>
      <name val="等线"/>
      <family val="3"/>
      <charset val="134"/>
      <scheme val="minor"/>
    </font>
    <font>
      <vertAlign val="superscript"/>
      <sz val="11"/>
      <color theme="1"/>
      <name val="等线"/>
      <family val="3"/>
      <charset val="134"/>
      <scheme val="minor"/>
    </font>
    <font>
      <sz val="9"/>
      <name val="等线"/>
      <family val="2"/>
      <charset val="134"/>
      <scheme val="minor"/>
    </font>
    <font>
      <b/>
      <sz val="11"/>
      <color theme="1"/>
      <name val="等线"/>
      <family val="3"/>
      <charset val="134"/>
      <scheme val="minor"/>
    </font>
    <font>
      <b/>
      <i/>
      <sz val="11"/>
      <color theme="1"/>
      <name val="等线"/>
      <family val="3"/>
      <charset val="134"/>
      <scheme val="minor"/>
    </font>
    <font>
      <b/>
      <vertAlign val="superscript"/>
      <sz val="11"/>
      <color theme="1"/>
      <name val="等线"/>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applyAlignment="1">
      <alignment vertical="center"/>
    </xf>
    <xf numFmtId="11" fontId="0" fillId="0" borderId="0" xfId="0" applyNumberFormat="1" applyAlignment="1">
      <alignment vertical="center"/>
    </xf>
    <xf numFmtId="0" fontId="4" fillId="0" borderId="0" xfId="0" applyFont="1"/>
    <xf numFmtId="3" fontId="0" fillId="0" borderId="0" xfId="0" applyNumberFormat="1" applyAlignment="1">
      <alignment vertical="center"/>
    </xf>
    <xf numFmtId="0" fontId="0" fillId="0" borderId="0" xfId="0" applyAlignment="1">
      <alignment horizontal="center"/>
    </xf>
    <xf numFmtId="0" fontId="0" fillId="0" borderId="0" xfId="0" applyAlignment="1">
      <alignment horizontal="left" wrapText="1"/>
    </xf>
    <xf numFmtId="0" fontId="0" fillId="0" borderId="0" xfId="0" applyAlignment="1">
      <alignment horizontal="center" vertical="center"/>
    </xf>
    <xf numFmtId="0" fontId="4" fillId="0" borderId="0" xfId="0" applyFont="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6"/>
  <sheetViews>
    <sheetView topLeftCell="A40" workbookViewId="0">
      <selection activeCell="O13" sqref="O13"/>
    </sheetView>
  </sheetViews>
  <sheetFormatPr defaultRowHeight="13.8" x14ac:dyDescent="0.25"/>
  <cols>
    <col min="1" max="1" width="27.5546875" customWidth="1"/>
    <col min="6" max="6" width="19.77734375" customWidth="1"/>
    <col min="7" max="7" width="11.109375" customWidth="1"/>
    <col min="8" max="8" width="20" customWidth="1"/>
    <col min="9" max="9" width="21.6640625" customWidth="1"/>
  </cols>
  <sheetData>
    <row r="1" spans="1:12" ht="4.8" customHeight="1" x14ac:dyDescent="0.25">
      <c r="A1" s="6" t="s">
        <v>123</v>
      </c>
      <c r="B1" s="6"/>
      <c r="C1" s="6"/>
      <c r="D1" s="6"/>
      <c r="E1" s="6"/>
      <c r="F1" s="6"/>
      <c r="G1" s="6"/>
      <c r="H1" s="6"/>
      <c r="I1" s="6"/>
      <c r="J1" s="6"/>
      <c r="K1" s="6"/>
      <c r="L1" s="6"/>
    </row>
    <row r="2" spans="1:12" ht="30.6" customHeight="1" x14ac:dyDescent="0.25">
      <c r="A2" s="6"/>
      <c r="B2" s="6"/>
      <c r="C2" s="6"/>
      <c r="D2" s="6"/>
      <c r="E2" s="6"/>
      <c r="F2" s="6"/>
      <c r="G2" s="6"/>
      <c r="H2" s="6"/>
      <c r="I2" s="6"/>
      <c r="J2" s="6"/>
      <c r="K2" s="6"/>
      <c r="L2" s="6"/>
    </row>
    <row r="3" spans="1:12" x14ac:dyDescent="0.25">
      <c r="A3" s="6" t="s">
        <v>124</v>
      </c>
      <c r="B3" s="6"/>
      <c r="C3" s="6"/>
      <c r="D3" s="6"/>
      <c r="E3" s="6"/>
      <c r="F3" s="6"/>
      <c r="G3" s="6"/>
      <c r="H3" s="6"/>
      <c r="I3" s="6"/>
      <c r="J3" s="6"/>
      <c r="K3" s="6"/>
      <c r="L3" s="6"/>
    </row>
    <row r="4" spans="1:12" x14ac:dyDescent="0.25">
      <c r="A4" s="6"/>
      <c r="B4" s="6"/>
      <c r="C4" s="6"/>
      <c r="D4" s="6"/>
      <c r="E4" s="6"/>
      <c r="F4" s="6"/>
      <c r="G4" s="6"/>
      <c r="H4" s="6"/>
      <c r="I4" s="6"/>
      <c r="J4" s="6"/>
      <c r="K4" s="6"/>
      <c r="L4" s="6"/>
    </row>
    <row r="5" spans="1:12" x14ac:dyDescent="0.25">
      <c r="A5" s="6"/>
      <c r="B5" s="6"/>
      <c r="C5" s="6"/>
      <c r="D5" s="6"/>
      <c r="E5" s="6"/>
      <c r="F5" s="6"/>
      <c r="G5" s="6"/>
      <c r="H5" s="6"/>
      <c r="I5" s="6"/>
      <c r="J5" s="6"/>
      <c r="K5" s="6"/>
      <c r="L5" s="6"/>
    </row>
    <row r="6" spans="1:12" ht="16.2" x14ac:dyDescent="0.25">
      <c r="A6" s="3" t="s">
        <v>122</v>
      </c>
      <c r="B6" s="8" t="s">
        <v>118</v>
      </c>
      <c r="C6" s="8" t="s">
        <v>115</v>
      </c>
      <c r="D6" s="8" t="s">
        <v>129</v>
      </c>
      <c r="E6" s="8" t="s">
        <v>116</v>
      </c>
      <c r="F6" s="8" t="s">
        <v>119</v>
      </c>
      <c r="G6" s="8" t="s">
        <v>0</v>
      </c>
      <c r="H6" s="8" t="s">
        <v>128</v>
      </c>
      <c r="I6" s="8" t="s">
        <v>2</v>
      </c>
      <c r="J6" s="8" t="s">
        <v>120</v>
      </c>
      <c r="K6" s="8" t="s">
        <v>130</v>
      </c>
      <c r="L6" s="8" t="s">
        <v>39</v>
      </c>
    </row>
    <row r="7" spans="1:12" x14ac:dyDescent="0.25">
      <c r="A7" s="3" t="s">
        <v>121</v>
      </c>
      <c r="B7" s="7"/>
      <c r="C7" s="7"/>
      <c r="D7" s="7"/>
      <c r="E7" s="7"/>
      <c r="F7" s="7"/>
      <c r="G7" s="7"/>
      <c r="H7" s="7"/>
      <c r="I7" s="7"/>
      <c r="J7" s="7"/>
      <c r="K7" s="7"/>
      <c r="L7" s="7"/>
    </row>
    <row r="8" spans="1:12" x14ac:dyDescent="0.25">
      <c r="B8" s="1">
        <v>-0.15215500000000001</v>
      </c>
      <c r="C8" s="1">
        <v>3.16192E-2</v>
      </c>
      <c r="D8" s="2">
        <v>1.4935200000000001E-6</v>
      </c>
      <c r="E8" s="1">
        <v>7738</v>
      </c>
      <c r="F8" s="1" t="s">
        <v>25</v>
      </c>
      <c r="G8" s="1" t="s">
        <v>4</v>
      </c>
      <c r="H8" s="1" t="s">
        <v>5</v>
      </c>
      <c r="I8" s="1" t="s">
        <v>6</v>
      </c>
      <c r="J8" s="1">
        <v>0.43165100000000001</v>
      </c>
      <c r="K8" s="1">
        <f t="shared" ref="K8:K23" si="0">B8^2/(B8^2+C8^2*E8)</f>
        <v>2.9836252047179671E-3</v>
      </c>
      <c r="L8" s="1">
        <f t="shared" ref="L8:L23" si="1">K8*(E8-2)/(1-K8)</f>
        <v>23.150396690763976</v>
      </c>
    </row>
    <row r="9" spans="1:12" x14ac:dyDescent="0.25">
      <c r="B9" s="1">
        <v>-0.16977500000000001</v>
      </c>
      <c r="C9" s="1">
        <v>3.5471900000000001E-2</v>
      </c>
      <c r="D9" s="2">
        <v>1.69997E-6</v>
      </c>
      <c r="E9" s="1">
        <v>7738</v>
      </c>
      <c r="F9" s="1" t="s">
        <v>3</v>
      </c>
      <c r="G9" s="1" t="s">
        <v>7</v>
      </c>
      <c r="H9" s="1" t="s">
        <v>6</v>
      </c>
      <c r="I9" s="1" t="s">
        <v>5</v>
      </c>
      <c r="J9" s="1">
        <v>0.73387100000000005</v>
      </c>
      <c r="K9" s="1">
        <f t="shared" si="0"/>
        <v>2.951658203445214E-3</v>
      </c>
      <c r="L9" s="1">
        <f t="shared" si="1"/>
        <v>22.901625633024121</v>
      </c>
    </row>
    <row r="10" spans="1:12" x14ac:dyDescent="0.25">
      <c r="B10" s="1">
        <v>-0.15462899999999999</v>
      </c>
      <c r="C10" s="1">
        <v>3.4869499999999998E-2</v>
      </c>
      <c r="D10" s="2">
        <v>9.22826E-6</v>
      </c>
      <c r="E10" s="1">
        <v>7738</v>
      </c>
      <c r="F10" s="1" t="s">
        <v>3</v>
      </c>
      <c r="G10" s="1" t="s">
        <v>8</v>
      </c>
      <c r="H10" s="1" t="s">
        <v>9</v>
      </c>
      <c r="I10" s="1" t="s">
        <v>10</v>
      </c>
      <c r="J10" s="1">
        <v>0.28847699999999998</v>
      </c>
      <c r="K10" s="1">
        <f t="shared" si="0"/>
        <v>2.5348918899285207E-3</v>
      </c>
      <c r="L10" s="1">
        <f t="shared" si="1"/>
        <v>19.65975902419542</v>
      </c>
    </row>
    <row r="11" spans="1:12" x14ac:dyDescent="0.25">
      <c r="B11" s="1">
        <v>-0.249613</v>
      </c>
      <c r="C11" s="1">
        <v>5.3605399999999997E-2</v>
      </c>
      <c r="D11" s="2">
        <v>3.2163999999999998E-6</v>
      </c>
      <c r="E11" s="1">
        <v>7738</v>
      </c>
      <c r="F11" s="1" t="s">
        <v>3</v>
      </c>
      <c r="G11" s="1" t="s">
        <v>11</v>
      </c>
      <c r="H11" s="1" t="s">
        <v>9</v>
      </c>
      <c r="I11" s="1" t="s">
        <v>10</v>
      </c>
      <c r="J11" s="1">
        <v>0.105451</v>
      </c>
      <c r="K11" s="1">
        <f t="shared" si="0"/>
        <v>2.7943020139868627E-3</v>
      </c>
      <c r="L11" s="1">
        <f t="shared" si="1"/>
        <v>21.677293284484993</v>
      </c>
    </row>
    <row r="12" spans="1:12" x14ac:dyDescent="0.25">
      <c r="B12" s="1">
        <v>-0.30324299999999998</v>
      </c>
      <c r="C12" s="1">
        <v>6.8387400000000001E-2</v>
      </c>
      <c r="D12" s="2">
        <v>9.2414499999999994E-6</v>
      </c>
      <c r="E12" s="1">
        <v>7738</v>
      </c>
      <c r="F12" s="1" t="s">
        <v>3</v>
      </c>
      <c r="G12" s="1" t="s">
        <v>12</v>
      </c>
      <c r="H12" s="1" t="s">
        <v>5</v>
      </c>
      <c r="I12" s="1" t="s">
        <v>10</v>
      </c>
      <c r="J12" s="1">
        <v>7.0766899999999994E-2</v>
      </c>
      <c r="K12" s="1">
        <f t="shared" si="0"/>
        <v>2.5345363586200919E-3</v>
      </c>
      <c r="L12" s="1">
        <f t="shared" si="1"/>
        <v>19.656994637895981</v>
      </c>
    </row>
    <row r="13" spans="1:12" x14ac:dyDescent="0.25">
      <c r="B13" s="1">
        <v>0.31515700000000002</v>
      </c>
      <c r="C13" s="1">
        <v>6.8015000000000006E-2</v>
      </c>
      <c r="D13" s="2">
        <v>3.5927700000000002E-6</v>
      </c>
      <c r="E13" s="1">
        <v>7738</v>
      </c>
      <c r="F13" s="1" t="s">
        <v>3</v>
      </c>
      <c r="G13" s="1" t="s">
        <v>13</v>
      </c>
      <c r="H13" s="1" t="s">
        <v>10</v>
      </c>
      <c r="I13" s="1" t="s">
        <v>9</v>
      </c>
      <c r="J13" s="1">
        <v>5.9149199999999999E-2</v>
      </c>
      <c r="K13" s="1">
        <f t="shared" si="0"/>
        <v>2.7670207620437955E-3</v>
      </c>
      <c r="L13" s="1">
        <f t="shared" si="1"/>
        <v>21.465066900944372</v>
      </c>
    </row>
    <row r="14" spans="1:12" x14ac:dyDescent="0.25">
      <c r="B14" s="1">
        <v>0.208894</v>
      </c>
      <c r="C14" s="1">
        <v>4.4875999999999999E-2</v>
      </c>
      <c r="D14" s="2">
        <v>3.24123E-6</v>
      </c>
      <c r="E14" s="1">
        <v>7738</v>
      </c>
      <c r="F14" s="1" t="s">
        <v>3</v>
      </c>
      <c r="G14" s="1" t="s">
        <v>14</v>
      </c>
      <c r="H14" s="1" t="s">
        <v>6</v>
      </c>
      <c r="I14" s="1" t="s">
        <v>5</v>
      </c>
      <c r="J14" s="1">
        <v>0.150116</v>
      </c>
      <c r="K14" s="1">
        <f t="shared" si="0"/>
        <v>2.7924184557579315E-3</v>
      </c>
      <c r="L14" s="1">
        <f t="shared" si="1"/>
        <v>21.662640330402418</v>
      </c>
    </row>
    <row r="15" spans="1:12" x14ac:dyDescent="0.25">
      <c r="B15" s="1">
        <v>-0.149671</v>
      </c>
      <c r="C15" s="1">
        <v>3.3450599999999997E-2</v>
      </c>
      <c r="D15" s="2">
        <v>7.6635500000000005E-6</v>
      </c>
      <c r="E15" s="1">
        <v>7738</v>
      </c>
      <c r="F15" s="1" t="s">
        <v>3</v>
      </c>
      <c r="G15" s="1" t="s">
        <v>15</v>
      </c>
      <c r="H15" s="1" t="s">
        <v>9</v>
      </c>
      <c r="I15" s="1" t="s">
        <v>5</v>
      </c>
      <c r="J15" s="1">
        <v>0.32497700000000002</v>
      </c>
      <c r="K15" s="1">
        <f t="shared" si="0"/>
        <v>2.5805756369979686E-3</v>
      </c>
      <c r="L15" s="1">
        <f t="shared" si="1"/>
        <v>20.014983306110956</v>
      </c>
    </row>
    <row r="16" spans="1:12" x14ac:dyDescent="0.25">
      <c r="B16" s="1">
        <v>-0.34024399999999999</v>
      </c>
      <c r="C16" s="1">
        <v>7.1420499999999998E-2</v>
      </c>
      <c r="D16" s="2">
        <v>1.89832E-6</v>
      </c>
      <c r="E16" s="1">
        <v>7738</v>
      </c>
      <c r="F16" s="1" t="s">
        <v>3</v>
      </c>
      <c r="G16" s="1" t="s">
        <v>16</v>
      </c>
      <c r="H16" s="1" t="s">
        <v>10</v>
      </c>
      <c r="I16" s="1" t="s">
        <v>9</v>
      </c>
      <c r="J16" s="1">
        <v>6.0656500000000002E-2</v>
      </c>
      <c r="K16" s="1">
        <f t="shared" si="0"/>
        <v>2.9243850023026661E-3</v>
      </c>
      <c r="L16" s="1">
        <f t="shared" si="1"/>
        <v>22.689394903981952</v>
      </c>
    </row>
    <row r="17" spans="1:12" x14ac:dyDescent="0.25">
      <c r="B17" s="1">
        <v>-0.25270599999999999</v>
      </c>
      <c r="C17" s="1">
        <v>3.3790500000000001E-2</v>
      </c>
      <c r="D17" s="2">
        <v>7.5127700000000002E-14</v>
      </c>
      <c r="E17" s="1">
        <v>7738</v>
      </c>
      <c r="F17" s="1" t="s">
        <v>3</v>
      </c>
      <c r="G17" s="1" t="s">
        <v>17</v>
      </c>
      <c r="H17" s="1" t="s">
        <v>5</v>
      </c>
      <c r="I17" s="1" t="s">
        <v>6</v>
      </c>
      <c r="J17" s="1">
        <v>0.30324499999999999</v>
      </c>
      <c r="K17" s="1">
        <f t="shared" si="0"/>
        <v>7.1760489256366316E-3</v>
      </c>
      <c r="L17" s="1">
        <f t="shared" si="1"/>
        <v>55.915164444463464</v>
      </c>
    </row>
    <row r="18" spans="1:12" x14ac:dyDescent="0.25">
      <c r="B18" s="1">
        <v>-0.155664</v>
      </c>
      <c r="C18" s="1">
        <v>3.4614100000000002E-2</v>
      </c>
      <c r="D18" s="2">
        <v>6.8879499999999998E-6</v>
      </c>
      <c r="E18" s="1">
        <v>7738</v>
      </c>
      <c r="F18" s="1" t="s">
        <v>3</v>
      </c>
      <c r="G18" s="1" t="s">
        <v>18</v>
      </c>
      <c r="H18" s="1" t="s">
        <v>9</v>
      </c>
      <c r="I18" s="1" t="s">
        <v>10</v>
      </c>
      <c r="J18" s="1">
        <v>0.30129099999999998</v>
      </c>
      <c r="K18" s="1">
        <f t="shared" si="0"/>
        <v>2.6068014926269858E-3</v>
      </c>
      <c r="L18" s="1">
        <f t="shared" si="1"/>
        <v>20.218923065789571</v>
      </c>
    </row>
    <row r="19" spans="1:12" x14ac:dyDescent="0.25">
      <c r="B19" s="1">
        <v>0.15901299999999999</v>
      </c>
      <c r="C19" s="1">
        <v>3.4659299999999997E-2</v>
      </c>
      <c r="D19" s="2">
        <v>4.4774399999999999E-6</v>
      </c>
      <c r="E19" s="1">
        <v>7738</v>
      </c>
      <c r="F19" s="1" t="s">
        <v>3</v>
      </c>
      <c r="G19" s="1" t="s">
        <v>19</v>
      </c>
      <c r="H19" s="1" t="s">
        <v>9</v>
      </c>
      <c r="I19" s="1" t="s">
        <v>10</v>
      </c>
      <c r="J19" s="1">
        <v>0.34089700000000001</v>
      </c>
      <c r="K19" s="1">
        <f t="shared" si="0"/>
        <v>2.7127964547029987E-3</v>
      </c>
      <c r="L19" s="1">
        <f t="shared" si="1"/>
        <v>21.043279507626011</v>
      </c>
    </row>
    <row r="20" spans="1:12" x14ac:dyDescent="0.25">
      <c r="B20" s="1">
        <v>-0.153082</v>
      </c>
      <c r="C20" s="1">
        <v>3.3519199999999999E-2</v>
      </c>
      <c r="D20" s="2">
        <v>4.9479999999999999E-6</v>
      </c>
      <c r="E20" s="1">
        <v>7738</v>
      </c>
      <c r="F20" s="1" t="s">
        <v>3</v>
      </c>
      <c r="G20" s="1" t="s">
        <v>20</v>
      </c>
      <c r="H20" s="1" t="s">
        <v>10</v>
      </c>
      <c r="I20" s="1" t="s">
        <v>9</v>
      </c>
      <c r="J20" s="1">
        <v>0.65034000000000003</v>
      </c>
      <c r="K20" s="1">
        <f t="shared" si="0"/>
        <v>2.6882100066983137E-3</v>
      </c>
      <c r="L20" s="1">
        <f t="shared" si="1"/>
        <v>20.852047294014067</v>
      </c>
    </row>
    <row r="21" spans="1:12" x14ac:dyDescent="0.25">
      <c r="B21" s="1">
        <v>0.24576200000000001</v>
      </c>
      <c r="C21" s="1">
        <v>5.3298199999999997E-2</v>
      </c>
      <c r="D21" s="2">
        <v>4.0059000000000001E-6</v>
      </c>
      <c r="E21" s="1">
        <v>7738</v>
      </c>
      <c r="F21" s="1" t="s">
        <v>3</v>
      </c>
      <c r="G21" s="1" t="s">
        <v>21</v>
      </c>
      <c r="H21" s="1" t="s">
        <v>10</v>
      </c>
      <c r="I21" s="1" t="s">
        <v>9</v>
      </c>
      <c r="J21" s="1">
        <v>0.90519400000000005</v>
      </c>
      <c r="K21" s="1">
        <f t="shared" si="0"/>
        <v>2.7402107366805931E-3</v>
      </c>
      <c r="L21" s="1">
        <f t="shared" si="1"/>
        <v>21.256517596703997</v>
      </c>
    </row>
    <row r="22" spans="1:12" x14ac:dyDescent="0.25">
      <c r="B22" s="1">
        <v>0.321324</v>
      </c>
      <c r="C22" s="1">
        <v>6.1689300000000002E-2</v>
      </c>
      <c r="D22" s="2">
        <v>1.9012499999999999E-7</v>
      </c>
      <c r="E22" s="1">
        <v>7738</v>
      </c>
      <c r="F22" s="1" t="s">
        <v>3</v>
      </c>
      <c r="G22" s="1" t="s">
        <v>22</v>
      </c>
      <c r="H22" s="1" t="s">
        <v>5</v>
      </c>
      <c r="I22" s="1" t="s">
        <v>6</v>
      </c>
      <c r="J22" s="1">
        <v>7.2011000000000006E-2</v>
      </c>
      <c r="K22" s="1">
        <f t="shared" si="0"/>
        <v>3.4939594070407505E-3</v>
      </c>
      <c r="L22" s="1">
        <f t="shared" si="1"/>
        <v>27.124040268520396</v>
      </c>
    </row>
    <row r="23" spans="1:12" x14ac:dyDescent="0.25">
      <c r="B23" s="1">
        <v>0.14390600000000001</v>
      </c>
      <c r="C23" s="1">
        <v>3.23284E-2</v>
      </c>
      <c r="D23" s="2">
        <v>8.5319799999999992E-6</v>
      </c>
      <c r="E23" s="1">
        <v>7738</v>
      </c>
      <c r="F23" s="1" t="s">
        <v>25</v>
      </c>
      <c r="G23" s="1" t="s">
        <v>23</v>
      </c>
      <c r="H23" s="1" t="s">
        <v>6</v>
      </c>
      <c r="I23" s="1" t="s">
        <v>5</v>
      </c>
      <c r="J23" s="1">
        <v>0.41876099999999999</v>
      </c>
      <c r="K23" s="1">
        <f t="shared" si="0"/>
        <v>2.5541710296492484E-3</v>
      </c>
      <c r="L23" s="1">
        <f t="shared" si="1"/>
        <v>19.809664356172195</v>
      </c>
    </row>
    <row r="24" spans="1:12" x14ac:dyDescent="0.25">
      <c r="A24" s="3" t="s">
        <v>125</v>
      </c>
      <c r="B24" s="5"/>
      <c r="C24" s="5"/>
      <c r="D24" s="5"/>
      <c r="E24" s="5"/>
      <c r="F24" s="5"/>
      <c r="G24" s="5"/>
      <c r="H24" s="5"/>
      <c r="I24" s="5"/>
      <c r="J24" s="5"/>
      <c r="K24" s="5"/>
      <c r="L24" s="5"/>
    </row>
    <row r="25" spans="1:12" x14ac:dyDescent="0.25">
      <c r="B25" s="1">
        <v>-0.112772</v>
      </c>
      <c r="C25" s="1">
        <v>2.41344E-2</v>
      </c>
      <c r="D25" s="2">
        <v>2.97324E-6</v>
      </c>
      <c r="E25" s="1">
        <v>7738</v>
      </c>
      <c r="F25" s="1" t="s">
        <v>26</v>
      </c>
      <c r="G25" s="1" t="s">
        <v>27</v>
      </c>
      <c r="H25" s="1" t="s">
        <v>9</v>
      </c>
      <c r="I25" s="1" t="s">
        <v>10</v>
      </c>
      <c r="J25" s="1">
        <v>0.21357000000000001</v>
      </c>
      <c r="K25" s="1">
        <f t="shared" ref="K25:K36" si="2">B25^2/(B25^2+C25^2*E25)</f>
        <v>2.8136957350521343E-3</v>
      </c>
      <c r="L25" s="1">
        <f t="shared" ref="L25:L36" si="3">K25*(E25-2)/(1-K25)</f>
        <v>21.828168029652346</v>
      </c>
    </row>
    <row r="26" spans="1:12" x14ac:dyDescent="0.25">
      <c r="B26" s="1">
        <v>0.110108</v>
      </c>
      <c r="C26" s="1">
        <v>2.3918200000000001E-2</v>
      </c>
      <c r="D26" s="2">
        <v>4.1536499999999996E-6</v>
      </c>
      <c r="E26" s="1">
        <v>7738</v>
      </c>
      <c r="F26" s="1" t="s">
        <v>26</v>
      </c>
      <c r="G26" s="1" t="s">
        <v>28</v>
      </c>
      <c r="H26" s="1" t="s">
        <v>10</v>
      </c>
      <c r="I26" s="1" t="s">
        <v>9</v>
      </c>
      <c r="J26" s="1">
        <v>0.29042299999999999</v>
      </c>
      <c r="K26" s="1">
        <f t="shared" si="2"/>
        <v>2.7312675166793745E-3</v>
      </c>
      <c r="L26" s="1">
        <f t="shared" si="3"/>
        <v>21.186952744841047</v>
      </c>
    </row>
    <row r="27" spans="1:12" x14ac:dyDescent="0.25">
      <c r="B27" s="1">
        <v>-9.0410000000000004E-2</v>
      </c>
      <c r="C27" s="1">
        <v>1.9463999999999999E-2</v>
      </c>
      <c r="D27" s="2">
        <v>3.40095E-6</v>
      </c>
      <c r="E27" s="1">
        <v>7738</v>
      </c>
      <c r="F27" s="1" t="s">
        <v>26</v>
      </c>
      <c r="G27" s="1" t="s">
        <v>29</v>
      </c>
      <c r="H27" s="1" t="s">
        <v>10</v>
      </c>
      <c r="I27" s="1" t="s">
        <v>9</v>
      </c>
      <c r="J27" s="1">
        <v>0.42987199999999998</v>
      </c>
      <c r="K27" s="1">
        <f t="shared" si="2"/>
        <v>2.780550336860553E-3</v>
      </c>
      <c r="L27" s="1">
        <f t="shared" si="3"/>
        <v>21.570314751902828</v>
      </c>
    </row>
    <row r="28" spans="1:12" x14ac:dyDescent="0.25">
      <c r="B28" s="1">
        <v>0.162776</v>
      </c>
      <c r="C28" s="1">
        <v>3.44181E-2</v>
      </c>
      <c r="D28" s="2">
        <v>2.2523699999999998E-6</v>
      </c>
      <c r="E28" s="1">
        <v>7738</v>
      </c>
      <c r="F28" s="1" t="s">
        <v>26</v>
      </c>
      <c r="G28" s="1" t="s">
        <v>30</v>
      </c>
      <c r="H28" s="1" t="s">
        <v>5</v>
      </c>
      <c r="I28" s="1" t="s">
        <v>6</v>
      </c>
      <c r="J28" s="1">
        <v>8.8264099999999998E-2</v>
      </c>
      <c r="K28" s="1">
        <f t="shared" si="2"/>
        <v>2.8822039035546901E-3</v>
      </c>
      <c r="L28" s="1">
        <f t="shared" si="3"/>
        <v>22.361178874940521</v>
      </c>
    </row>
    <row r="29" spans="1:12" x14ac:dyDescent="0.25">
      <c r="B29" s="1">
        <v>0.113209</v>
      </c>
      <c r="C29" s="1">
        <v>2.21762E-2</v>
      </c>
      <c r="D29" s="2">
        <v>3.3081900000000002E-7</v>
      </c>
      <c r="E29" s="1">
        <v>7738</v>
      </c>
      <c r="F29" s="1" t="s">
        <v>26</v>
      </c>
      <c r="G29" s="1" t="s">
        <v>31</v>
      </c>
      <c r="H29" s="1" t="s">
        <v>5</v>
      </c>
      <c r="I29" s="1" t="s">
        <v>6</v>
      </c>
      <c r="J29" s="1">
        <v>0.25251400000000002</v>
      </c>
      <c r="K29" s="1">
        <f t="shared" si="2"/>
        <v>3.3565932865135344E-3</v>
      </c>
      <c r="L29" s="1">
        <f t="shared" si="3"/>
        <v>26.054058542458748</v>
      </c>
    </row>
    <row r="30" spans="1:12" x14ac:dyDescent="0.25">
      <c r="B30" s="1">
        <v>-0.13428799999999999</v>
      </c>
      <c r="C30" s="1">
        <v>2.52357E-2</v>
      </c>
      <c r="D30" s="2">
        <v>1.0299799999999999E-7</v>
      </c>
      <c r="E30" s="1">
        <v>7738</v>
      </c>
      <c r="F30" s="1" t="s">
        <v>26</v>
      </c>
      <c r="G30" s="1" t="s">
        <v>32</v>
      </c>
      <c r="H30" s="1" t="s">
        <v>6</v>
      </c>
      <c r="I30" s="1" t="s">
        <v>10</v>
      </c>
      <c r="J30" s="1">
        <v>0.23769299999999999</v>
      </c>
      <c r="K30" s="1">
        <f t="shared" si="2"/>
        <v>3.6461001985819952E-3</v>
      </c>
      <c r="L30" s="1">
        <f t="shared" si="3"/>
        <v>28.309450228329574</v>
      </c>
    </row>
    <row r="31" spans="1:12" x14ac:dyDescent="0.25">
      <c r="B31" s="1">
        <v>0.121838</v>
      </c>
      <c r="C31" s="1">
        <v>2.48805E-2</v>
      </c>
      <c r="D31" s="2">
        <v>9.7339699999999999E-7</v>
      </c>
      <c r="E31" s="1">
        <v>7738</v>
      </c>
      <c r="F31" s="1" t="s">
        <v>26</v>
      </c>
      <c r="G31" s="1" t="s">
        <v>33</v>
      </c>
      <c r="H31" s="1" t="s">
        <v>9</v>
      </c>
      <c r="I31" s="1" t="s">
        <v>10</v>
      </c>
      <c r="J31" s="1">
        <v>0.18382399999999999</v>
      </c>
      <c r="K31" s="1">
        <f t="shared" si="2"/>
        <v>3.0894046908550984E-3</v>
      </c>
      <c r="L31" s="1">
        <f t="shared" si="3"/>
        <v>23.973699147057108</v>
      </c>
    </row>
    <row r="32" spans="1:12" x14ac:dyDescent="0.25">
      <c r="B32" s="1">
        <v>0.12634799999999999</v>
      </c>
      <c r="C32" s="1">
        <v>2.8376999999999999E-2</v>
      </c>
      <c r="D32" s="2">
        <v>8.4882900000000007E-6</v>
      </c>
      <c r="E32" s="1">
        <v>7738</v>
      </c>
      <c r="F32" s="1" t="s">
        <v>26</v>
      </c>
      <c r="G32" s="1" t="s">
        <v>34</v>
      </c>
      <c r="H32" s="1" t="s">
        <v>9</v>
      </c>
      <c r="I32" s="1" t="s">
        <v>6</v>
      </c>
      <c r="J32" s="1">
        <v>0.13833400000000001</v>
      </c>
      <c r="K32" s="1">
        <f t="shared" si="2"/>
        <v>2.5554290559208197E-3</v>
      </c>
      <c r="L32" s="1">
        <f t="shared" si="3"/>
        <v>19.819446365718683</v>
      </c>
    </row>
    <row r="33" spans="1:12" x14ac:dyDescent="0.25">
      <c r="B33" s="1">
        <v>0.119161</v>
      </c>
      <c r="C33" s="1">
        <v>2.5363699999999999E-2</v>
      </c>
      <c r="D33" s="2">
        <v>2.6259699999999999E-6</v>
      </c>
      <c r="E33" s="1">
        <v>7738</v>
      </c>
      <c r="F33" s="1" t="s">
        <v>26</v>
      </c>
      <c r="G33" s="1" t="s">
        <v>35</v>
      </c>
      <c r="H33" s="1" t="s">
        <v>9</v>
      </c>
      <c r="I33" s="1" t="s">
        <v>5</v>
      </c>
      <c r="J33" s="1">
        <v>0.17926900000000001</v>
      </c>
      <c r="K33" s="1">
        <f t="shared" si="2"/>
        <v>2.8443124884798623E-3</v>
      </c>
      <c r="L33" s="1">
        <f t="shared" si="3"/>
        <v>22.066365048563199</v>
      </c>
    </row>
    <row r="34" spans="1:12" x14ac:dyDescent="0.25">
      <c r="B34" s="1">
        <v>0.174315</v>
      </c>
      <c r="C34" s="1">
        <v>3.9039200000000003E-2</v>
      </c>
      <c r="D34" s="2">
        <v>8.0016600000000006E-6</v>
      </c>
      <c r="E34" s="1">
        <v>7738</v>
      </c>
      <c r="F34" s="1" t="s">
        <v>26</v>
      </c>
      <c r="G34" s="1" t="s">
        <v>36</v>
      </c>
      <c r="H34" s="1" t="s">
        <v>10</v>
      </c>
      <c r="I34" s="1" t="s">
        <v>9</v>
      </c>
      <c r="J34" s="1">
        <v>6.54922E-2</v>
      </c>
      <c r="K34" s="1">
        <f t="shared" si="2"/>
        <v>2.5699308208369273E-3</v>
      </c>
      <c r="L34" s="1">
        <f t="shared" si="3"/>
        <v>19.932209228818984</v>
      </c>
    </row>
    <row r="35" spans="1:12" x14ac:dyDescent="0.25">
      <c r="B35" s="1">
        <v>0.113499</v>
      </c>
      <c r="C35" s="1">
        <v>2.3611E-2</v>
      </c>
      <c r="D35" s="2">
        <v>1.5317600000000001E-6</v>
      </c>
      <c r="E35" s="1">
        <v>7738</v>
      </c>
      <c r="F35" s="1" t="s">
        <v>26</v>
      </c>
      <c r="G35" s="1" t="s">
        <v>37</v>
      </c>
      <c r="H35" s="1" t="s">
        <v>10</v>
      </c>
      <c r="I35" s="1" t="s">
        <v>9</v>
      </c>
      <c r="J35" s="1">
        <v>0.75394399999999995</v>
      </c>
      <c r="K35" s="1">
        <f t="shared" si="2"/>
        <v>2.9773617308939582E-3</v>
      </c>
      <c r="L35" s="1">
        <f t="shared" si="3"/>
        <v>23.10165232575077</v>
      </c>
    </row>
    <row r="36" spans="1:12" x14ac:dyDescent="0.25">
      <c r="B36" s="1">
        <v>-9.8805500000000004E-2</v>
      </c>
      <c r="C36" s="1">
        <v>2.15084E-2</v>
      </c>
      <c r="D36" s="2">
        <v>4.3523099999999997E-6</v>
      </c>
      <c r="E36" s="1">
        <v>7738</v>
      </c>
      <c r="F36" s="1" t="s">
        <v>26</v>
      </c>
      <c r="G36" s="1" t="s">
        <v>38</v>
      </c>
      <c r="H36" s="1" t="s">
        <v>10</v>
      </c>
      <c r="I36" s="1" t="s">
        <v>9</v>
      </c>
      <c r="J36" s="1">
        <v>0.29631099999999999</v>
      </c>
      <c r="K36" s="1">
        <f t="shared" si="2"/>
        <v>2.7197845924649086E-3</v>
      </c>
      <c r="L36" s="1">
        <f t="shared" si="3"/>
        <v>21.097634628909695</v>
      </c>
    </row>
    <row r="37" spans="1:12" x14ac:dyDescent="0.25">
      <c r="A37" s="3" t="s">
        <v>126</v>
      </c>
      <c r="B37" s="5"/>
      <c r="C37" s="5"/>
      <c r="D37" s="5"/>
      <c r="E37" s="5"/>
      <c r="F37" s="5"/>
      <c r="G37" s="5"/>
      <c r="H37" s="5"/>
      <c r="I37" s="5"/>
      <c r="J37" s="5"/>
      <c r="K37" s="5"/>
      <c r="L37" s="5"/>
    </row>
    <row r="38" spans="1:12" x14ac:dyDescent="0.25">
      <c r="B38" s="1">
        <v>-8.7836200000000003E-2</v>
      </c>
      <c r="C38" s="1">
        <v>1.88258E-2</v>
      </c>
      <c r="D38" s="2">
        <v>3.0750300000000002E-6</v>
      </c>
      <c r="E38" s="1">
        <v>7738</v>
      </c>
      <c r="F38" s="1" t="s">
        <v>40</v>
      </c>
      <c r="G38" s="1" t="s">
        <v>41</v>
      </c>
      <c r="H38" s="1" t="s">
        <v>5</v>
      </c>
      <c r="I38" s="1" t="s">
        <v>6</v>
      </c>
      <c r="J38" s="1">
        <v>0.33813900000000002</v>
      </c>
      <c r="K38" s="1">
        <f t="shared" ref="K38:K49" si="4">B38^2/(B38^2+C38^2*E38)</f>
        <v>2.8053780777646999E-3</v>
      </c>
      <c r="L38" s="1">
        <f t="shared" ref="L38:L49" si="5">K38*(E38-2)/(1-K38)</f>
        <v>21.763459541882835</v>
      </c>
    </row>
    <row r="39" spans="1:12" x14ac:dyDescent="0.25">
      <c r="B39" s="1">
        <v>-9.9944199999999997E-2</v>
      </c>
      <c r="C39" s="1">
        <v>2.2245299999999999E-2</v>
      </c>
      <c r="D39" s="2">
        <v>7.0281300000000001E-6</v>
      </c>
      <c r="E39" s="1">
        <v>7738</v>
      </c>
      <c r="F39" s="1" t="s">
        <v>40</v>
      </c>
      <c r="G39" s="1" t="s">
        <v>42</v>
      </c>
      <c r="H39" s="1" t="s">
        <v>9</v>
      </c>
      <c r="I39" s="1" t="s">
        <v>10</v>
      </c>
      <c r="J39" s="1">
        <v>0.20771000000000001</v>
      </c>
      <c r="K39" s="1">
        <f t="shared" si="4"/>
        <v>2.6018275069021068E-3</v>
      </c>
      <c r="L39" s="1">
        <f t="shared" si="5"/>
        <v>20.18024310500126</v>
      </c>
    </row>
    <row r="40" spans="1:12" x14ac:dyDescent="0.25">
      <c r="B40" s="1">
        <v>0.13791400000000001</v>
      </c>
      <c r="C40" s="1">
        <v>3.1177300000000002E-2</v>
      </c>
      <c r="D40" s="2">
        <v>9.7088999999999995E-6</v>
      </c>
      <c r="E40" s="1">
        <v>7738</v>
      </c>
      <c r="F40" s="1" t="s">
        <v>40</v>
      </c>
      <c r="G40" s="1" t="s">
        <v>43</v>
      </c>
      <c r="H40" s="1" t="s">
        <v>9</v>
      </c>
      <c r="I40" s="1" t="s">
        <v>10</v>
      </c>
      <c r="J40" s="1">
        <v>8.8540199999999999E-2</v>
      </c>
      <c r="K40" s="1">
        <f t="shared" si="4"/>
        <v>2.522401008983142E-3</v>
      </c>
      <c r="L40" s="1">
        <f t="shared" si="5"/>
        <v>19.562639025910919</v>
      </c>
    </row>
    <row r="41" spans="1:12" x14ac:dyDescent="0.25">
      <c r="B41" s="1">
        <v>-0.12504999999999999</v>
      </c>
      <c r="C41" s="1">
        <v>2.8126000000000002E-2</v>
      </c>
      <c r="D41" s="2">
        <v>8.7456100000000004E-6</v>
      </c>
      <c r="E41" s="1">
        <v>7738</v>
      </c>
      <c r="F41" s="1" t="s">
        <v>40</v>
      </c>
      <c r="G41" s="1" t="s">
        <v>44</v>
      </c>
      <c r="H41" s="1" t="s">
        <v>5</v>
      </c>
      <c r="I41" s="1" t="s">
        <v>10</v>
      </c>
      <c r="J41" s="1">
        <v>0.88203399999999998</v>
      </c>
      <c r="K41" s="1">
        <f t="shared" si="4"/>
        <v>2.5480895594372126E-3</v>
      </c>
      <c r="L41" s="1">
        <f t="shared" si="5"/>
        <v>19.762377138662966</v>
      </c>
    </row>
    <row r="42" spans="1:12" x14ac:dyDescent="0.25">
      <c r="B42" s="1">
        <v>9.3973500000000001E-2</v>
      </c>
      <c r="C42" s="1">
        <v>2.1047699999999999E-2</v>
      </c>
      <c r="D42" s="2">
        <v>8.0147499999999998E-6</v>
      </c>
      <c r="E42" s="1">
        <v>7738</v>
      </c>
      <c r="F42" s="1" t="s">
        <v>40</v>
      </c>
      <c r="G42" s="1" t="s">
        <v>45</v>
      </c>
      <c r="H42" s="1" t="s">
        <v>5</v>
      </c>
      <c r="I42" s="1" t="s">
        <v>6</v>
      </c>
      <c r="J42" s="1">
        <v>0.23375799999999999</v>
      </c>
      <c r="K42" s="1">
        <f t="shared" si="4"/>
        <v>2.569540196034253E-3</v>
      </c>
      <c r="L42" s="1">
        <f t="shared" si="5"/>
        <v>19.929171764443389</v>
      </c>
    </row>
    <row r="43" spans="1:12" x14ac:dyDescent="0.25">
      <c r="B43" s="1">
        <v>-8.6041900000000004E-2</v>
      </c>
      <c r="C43" s="1">
        <v>1.7815299999999999E-2</v>
      </c>
      <c r="D43" s="2">
        <v>1.3676700000000001E-6</v>
      </c>
      <c r="E43" s="1">
        <v>7738</v>
      </c>
      <c r="F43" s="1" t="s">
        <v>40</v>
      </c>
      <c r="G43" s="1" t="s">
        <v>46</v>
      </c>
      <c r="H43" s="1" t="s">
        <v>5</v>
      </c>
      <c r="I43" s="1" t="s">
        <v>6</v>
      </c>
      <c r="J43" s="1">
        <v>0.59576399999999996</v>
      </c>
      <c r="K43" s="1">
        <f t="shared" si="4"/>
        <v>3.0053689707620563E-3</v>
      </c>
      <c r="L43" s="1">
        <f t="shared" si="5"/>
        <v>23.319618415410957</v>
      </c>
    </row>
    <row r="44" spans="1:12" x14ac:dyDescent="0.25">
      <c r="B44" s="1">
        <v>0.14140900000000001</v>
      </c>
      <c r="C44" s="1">
        <v>2.9828E-2</v>
      </c>
      <c r="D44" s="2">
        <v>2.1284799999999999E-6</v>
      </c>
      <c r="E44" s="1">
        <v>7738</v>
      </c>
      <c r="F44" s="1" t="s">
        <v>40</v>
      </c>
      <c r="G44" s="1" t="s">
        <v>47</v>
      </c>
      <c r="H44" s="1" t="s">
        <v>10</v>
      </c>
      <c r="I44" s="1" t="s">
        <v>9</v>
      </c>
      <c r="J44" s="1">
        <v>9.8297499999999996E-2</v>
      </c>
      <c r="K44" s="1">
        <f t="shared" si="4"/>
        <v>2.896126392514832E-3</v>
      </c>
      <c r="L44" s="1">
        <f t="shared" si="5"/>
        <v>22.469508308533918</v>
      </c>
    </row>
    <row r="45" spans="1:12" x14ac:dyDescent="0.25">
      <c r="B45" s="1">
        <v>0.17014000000000001</v>
      </c>
      <c r="C45" s="1">
        <v>3.7601900000000001E-2</v>
      </c>
      <c r="D45" s="2">
        <v>6.0458900000000001E-6</v>
      </c>
      <c r="E45" s="1">
        <v>7738</v>
      </c>
      <c r="F45" s="1" t="s">
        <v>40</v>
      </c>
      <c r="G45" s="1" t="s">
        <v>48</v>
      </c>
      <c r="H45" s="1" t="s">
        <v>9</v>
      </c>
      <c r="I45" s="1" t="s">
        <v>10</v>
      </c>
      <c r="J45" s="1">
        <v>6.2404300000000003E-2</v>
      </c>
      <c r="K45" s="1">
        <f t="shared" si="4"/>
        <v>2.6388639033802152E-3</v>
      </c>
      <c r="L45" s="1">
        <f t="shared" si="5"/>
        <v>20.468264119900201</v>
      </c>
    </row>
    <row r="46" spans="1:12" x14ac:dyDescent="0.25">
      <c r="B46" s="1">
        <v>0.103765</v>
      </c>
      <c r="C46" s="1">
        <v>2.30625E-2</v>
      </c>
      <c r="D46" s="2">
        <v>6.8177300000000004E-6</v>
      </c>
      <c r="E46" s="1">
        <v>7738</v>
      </c>
      <c r="F46" s="1" t="s">
        <v>40</v>
      </c>
      <c r="G46" s="1" t="s">
        <v>49</v>
      </c>
      <c r="H46" s="1" t="s">
        <v>6</v>
      </c>
      <c r="I46" s="1" t="s">
        <v>10</v>
      </c>
      <c r="J46" s="1">
        <v>0.180697</v>
      </c>
      <c r="K46" s="1">
        <f t="shared" si="4"/>
        <v>2.6093095193634981E-3</v>
      </c>
      <c r="L46" s="1">
        <f t="shared" si="5"/>
        <v>20.238426761401485</v>
      </c>
    </row>
    <row r="47" spans="1:12" x14ac:dyDescent="0.25">
      <c r="B47" s="1">
        <v>-9.1209999999999999E-2</v>
      </c>
      <c r="C47" s="1">
        <v>1.8614200000000001E-2</v>
      </c>
      <c r="D47" s="2">
        <v>9.58208E-7</v>
      </c>
      <c r="E47" s="1">
        <v>7738</v>
      </c>
      <c r="F47" s="1" t="s">
        <v>40</v>
      </c>
      <c r="G47" s="1" t="s">
        <v>50</v>
      </c>
      <c r="H47" s="1" t="s">
        <v>6</v>
      </c>
      <c r="I47" s="1" t="s">
        <v>5</v>
      </c>
      <c r="J47" s="1">
        <v>0.57207600000000003</v>
      </c>
      <c r="K47" s="1">
        <f t="shared" si="4"/>
        <v>3.0932993436006777E-3</v>
      </c>
      <c r="L47" s="1">
        <f t="shared" si="5"/>
        <v>24.004015326949478</v>
      </c>
    </row>
    <row r="48" spans="1:12" x14ac:dyDescent="0.25">
      <c r="B48" s="1">
        <v>-0.110537</v>
      </c>
      <c r="C48" s="1">
        <v>2.5016699999999999E-2</v>
      </c>
      <c r="D48" s="2">
        <v>9.9375700000000008E-6</v>
      </c>
      <c r="E48" s="1">
        <v>7738</v>
      </c>
      <c r="F48" s="1" t="s">
        <v>40</v>
      </c>
      <c r="G48" s="1" t="s">
        <v>51</v>
      </c>
      <c r="H48" s="1" t="s">
        <v>5</v>
      </c>
      <c r="I48" s="1" t="s">
        <v>6</v>
      </c>
      <c r="J48" s="1">
        <v>0.193602</v>
      </c>
      <c r="K48" s="1">
        <f t="shared" si="4"/>
        <v>2.5167044216102409E-3</v>
      </c>
      <c r="L48" s="1">
        <f t="shared" si="5"/>
        <v>19.518347316570964</v>
      </c>
    </row>
    <row r="49" spans="1:12" x14ac:dyDescent="0.25">
      <c r="B49" s="1">
        <v>9.0340400000000001E-2</v>
      </c>
      <c r="C49" s="1">
        <v>1.9513900000000001E-2</v>
      </c>
      <c r="D49" s="2">
        <v>3.6648800000000001E-6</v>
      </c>
      <c r="E49" s="1">
        <v>7738</v>
      </c>
      <c r="F49" s="1" t="s">
        <v>40</v>
      </c>
      <c r="G49" s="1" t="s">
        <v>52</v>
      </c>
      <c r="H49" s="1" t="s">
        <v>5</v>
      </c>
      <c r="I49" s="1" t="s">
        <v>10</v>
      </c>
      <c r="J49" s="1">
        <v>0.31975500000000001</v>
      </c>
      <c r="K49" s="1">
        <f t="shared" si="4"/>
        <v>2.7621413550518292E-3</v>
      </c>
      <c r="L49" s="1">
        <f t="shared" si="5"/>
        <v>21.427110229966392</v>
      </c>
    </row>
    <row r="50" spans="1:12" x14ac:dyDescent="0.25">
      <c r="A50" s="3" t="s">
        <v>127</v>
      </c>
      <c r="B50" s="5"/>
      <c r="C50" s="5"/>
      <c r="D50" s="5"/>
      <c r="E50" s="5"/>
      <c r="F50" s="5"/>
      <c r="G50" s="5"/>
      <c r="H50" s="5"/>
      <c r="I50" s="5"/>
      <c r="J50" s="5"/>
      <c r="K50" s="5"/>
      <c r="L50" s="5"/>
    </row>
    <row r="51" spans="1:12" x14ac:dyDescent="0.25">
      <c r="B51" s="1">
        <v>-0.28319899999999998</v>
      </c>
      <c r="C51" s="1">
        <v>6.2157299999999999E-2</v>
      </c>
      <c r="D51" s="2">
        <v>5.2096699999999999E-6</v>
      </c>
      <c r="E51" s="1">
        <v>7738</v>
      </c>
      <c r="F51" s="1" t="s">
        <v>53</v>
      </c>
      <c r="G51" s="1" t="s">
        <v>54</v>
      </c>
      <c r="H51" s="1" t="s">
        <v>10</v>
      </c>
      <c r="I51" s="1" t="s">
        <v>5</v>
      </c>
      <c r="J51" s="1">
        <v>0.107347</v>
      </c>
      <c r="K51" s="1">
        <f t="shared" ref="K51:K66" si="6">B51^2/(B51^2+C51^2*E51)</f>
        <v>2.6755120162102698E-3</v>
      </c>
      <c r="L51" s="1">
        <f t="shared" ref="L51:L66" si="7">K51*(E51-2)/(1-K51)</f>
        <v>20.753286625144074</v>
      </c>
    </row>
    <row r="52" spans="1:12" x14ac:dyDescent="0.25">
      <c r="B52" s="1">
        <v>-0.367701</v>
      </c>
      <c r="C52" s="1">
        <v>8.0648899999999996E-2</v>
      </c>
      <c r="D52" s="2">
        <v>5.1331E-6</v>
      </c>
      <c r="E52" s="1">
        <v>7738</v>
      </c>
      <c r="F52" s="1" t="s">
        <v>53</v>
      </c>
      <c r="G52" s="1" t="s">
        <v>55</v>
      </c>
      <c r="H52" s="1" t="s">
        <v>9</v>
      </c>
      <c r="I52" s="1" t="s">
        <v>10</v>
      </c>
      <c r="J52" s="1">
        <v>6.9425299999999995E-2</v>
      </c>
      <c r="K52" s="1">
        <f t="shared" si="6"/>
        <v>2.6791614990450767E-3</v>
      </c>
      <c r="L52" s="1">
        <f t="shared" si="7"/>
        <v>20.781670808929832</v>
      </c>
    </row>
    <row r="53" spans="1:12" x14ac:dyDescent="0.25">
      <c r="B53" s="1">
        <v>0.20832100000000001</v>
      </c>
      <c r="C53" s="1">
        <v>4.5359099999999999E-2</v>
      </c>
      <c r="D53" s="2">
        <v>4.3754200000000002E-6</v>
      </c>
      <c r="E53" s="1">
        <v>7738</v>
      </c>
      <c r="F53" s="1" t="s">
        <v>53</v>
      </c>
      <c r="G53" s="1" t="s">
        <v>56</v>
      </c>
      <c r="H53" s="1" t="s">
        <v>10</v>
      </c>
      <c r="I53" s="1" t="s">
        <v>5</v>
      </c>
      <c r="J53" s="1">
        <v>0.78047900000000003</v>
      </c>
      <c r="K53" s="1">
        <f t="shared" si="6"/>
        <v>2.7184809328654213E-3</v>
      </c>
      <c r="L53" s="1">
        <f t="shared" si="7"/>
        <v>21.087494448226305</v>
      </c>
    </row>
    <row r="54" spans="1:12" x14ac:dyDescent="0.25">
      <c r="B54" s="1">
        <v>0.182008</v>
      </c>
      <c r="C54" s="1">
        <v>3.9206999999999999E-2</v>
      </c>
      <c r="D54" s="2">
        <v>3.4464300000000001E-6</v>
      </c>
      <c r="E54" s="1">
        <v>7738</v>
      </c>
      <c r="F54" s="1" t="s">
        <v>53</v>
      </c>
      <c r="G54" s="1" t="s">
        <v>57</v>
      </c>
      <c r="H54" s="1" t="s">
        <v>6</v>
      </c>
      <c r="I54" s="1" t="s">
        <v>10</v>
      </c>
      <c r="J54" s="1">
        <v>0.45500600000000002</v>
      </c>
      <c r="K54" s="1">
        <f t="shared" si="6"/>
        <v>2.7772640700342425E-3</v>
      </c>
      <c r="L54" s="1">
        <f t="shared" si="7"/>
        <v>21.544750306709581</v>
      </c>
    </row>
    <row r="55" spans="1:12" x14ac:dyDescent="0.25">
      <c r="B55" s="1">
        <v>-0.29535899999999998</v>
      </c>
      <c r="C55" s="1">
        <v>6.6405699999999998E-2</v>
      </c>
      <c r="D55" s="2">
        <v>8.6758099999999999E-6</v>
      </c>
      <c r="E55" s="1">
        <v>7738</v>
      </c>
      <c r="F55" s="1" t="s">
        <v>53</v>
      </c>
      <c r="G55" s="1" t="s">
        <v>58</v>
      </c>
      <c r="H55" s="1" t="s">
        <v>10</v>
      </c>
      <c r="I55" s="1" t="s">
        <v>6</v>
      </c>
      <c r="J55" s="1">
        <v>9.3368199999999998E-2</v>
      </c>
      <c r="K55" s="1">
        <f t="shared" si="6"/>
        <v>2.5500698622857869E-3</v>
      </c>
      <c r="L55" s="1">
        <f t="shared" si="7"/>
        <v>19.777775163029151</v>
      </c>
    </row>
    <row r="56" spans="1:12" x14ac:dyDescent="0.25">
      <c r="B56" s="1">
        <v>0.28144200000000003</v>
      </c>
      <c r="C56" s="1">
        <v>6.2434299999999998E-2</v>
      </c>
      <c r="D56" s="2">
        <v>6.5501299999999997E-6</v>
      </c>
      <c r="E56" s="1">
        <v>7738</v>
      </c>
      <c r="F56" s="1" t="s">
        <v>53</v>
      </c>
      <c r="G56" s="1" t="s">
        <v>59</v>
      </c>
      <c r="H56" s="1" t="s">
        <v>9</v>
      </c>
      <c r="I56" s="1" t="s">
        <v>5</v>
      </c>
      <c r="J56" s="1">
        <v>0.13761699999999999</v>
      </c>
      <c r="K56" s="1">
        <f t="shared" si="6"/>
        <v>2.6191695581679955E-3</v>
      </c>
      <c r="L56" s="1">
        <f t="shared" si="7"/>
        <v>20.315104405016235</v>
      </c>
    </row>
    <row r="57" spans="1:12" x14ac:dyDescent="0.25">
      <c r="B57" s="1">
        <v>-0.18338399999999999</v>
      </c>
      <c r="C57" s="1">
        <v>4.0013800000000002E-2</v>
      </c>
      <c r="D57" s="2">
        <v>4.5828999999999998E-6</v>
      </c>
      <c r="E57" s="1">
        <v>7738</v>
      </c>
      <c r="F57" s="1" t="s">
        <v>53</v>
      </c>
      <c r="G57" s="1" t="s">
        <v>60</v>
      </c>
      <c r="H57" s="1" t="s">
        <v>6</v>
      </c>
      <c r="I57" s="1" t="s">
        <v>9</v>
      </c>
      <c r="J57" s="1">
        <v>0.45314100000000002</v>
      </c>
      <c r="K57" s="1">
        <f t="shared" si="6"/>
        <v>2.7070564327404344E-3</v>
      </c>
      <c r="L57" s="1">
        <f t="shared" si="7"/>
        <v>20.998633048352296</v>
      </c>
    </row>
    <row r="58" spans="1:12" x14ac:dyDescent="0.25">
      <c r="B58" s="1">
        <v>0.27416800000000002</v>
      </c>
      <c r="C58" s="1">
        <v>6.10191E-2</v>
      </c>
      <c r="D58" s="2">
        <v>7.0174599999999999E-6</v>
      </c>
      <c r="E58" s="1">
        <v>7738</v>
      </c>
      <c r="F58" s="1" t="s">
        <v>53</v>
      </c>
      <c r="G58" s="1" t="s">
        <v>61</v>
      </c>
      <c r="H58" s="1" t="s">
        <v>10</v>
      </c>
      <c r="I58" s="1" t="s">
        <v>9</v>
      </c>
      <c r="J58" s="1">
        <v>0.10972</v>
      </c>
      <c r="K58" s="1">
        <f t="shared" si="6"/>
        <v>2.602205620550648E-3</v>
      </c>
      <c r="L58" s="1">
        <f t="shared" si="7"/>
        <v>20.183183474056609</v>
      </c>
    </row>
    <row r="59" spans="1:12" x14ac:dyDescent="0.25">
      <c r="B59" s="1">
        <v>-0.24321799999999999</v>
      </c>
      <c r="C59" s="1">
        <v>5.04041E-2</v>
      </c>
      <c r="D59" s="2">
        <v>1.3974599999999999E-6</v>
      </c>
      <c r="E59" s="1">
        <v>7738</v>
      </c>
      <c r="F59" s="1" t="s">
        <v>53</v>
      </c>
      <c r="G59" s="1" t="s">
        <v>62</v>
      </c>
      <c r="H59" s="1" t="s">
        <v>9</v>
      </c>
      <c r="I59" s="1" t="s">
        <v>10</v>
      </c>
      <c r="J59" s="1">
        <v>0.18360699999999999</v>
      </c>
      <c r="K59" s="1">
        <f t="shared" si="6"/>
        <v>3.0000335744775485E-3</v>
      </c>
      <c r="L59" s="1">
        <f t="shared" si="7"/>
        <v>23.278094798102494</v>
      </c>
    </row>
    <row r="60" spans="1:12" x14ac:dyDescent="0.25">
      <c r="B60" s="1">
        <v>0.19779099999999999</v>
      </c>
      <c r="C60" s="1">
        <v>4.4298499999999998E-2</v>
      </c>
      <c r="D60" s="2">
        <v>8.0081099999999995E-6</v>
      </c>
      <c r="E60" s="1">
        <v>7738</v>
      </c>
      <c r="F60" s="1" t="s">
        <v>53</v>
      </c>
      <c r="G60" s="1" t="s">
        <v>63</v>
      </c>
      <c r="H60" s="1" t="s">
        <v>9</v>
      </c>
      <c r="I60" s="1" t="s">
        <v>10</v>
      </c>
      <c r="J60" s="1">
        <v>0.74215200000000003</v>
      </c>
      <c r="K60" s="1">
        <f t="shared" si="6"/>
        <v>2.569737878309913E-3</v>
      </c>
      <c r="L60" s="1">
        <f t="shared" si="7"/>
        <v>19.930708924269751</v>
      </c>
    </row>
    <row r="61" spans="1:12" x14ac:dyDescent="0.25">
      <c r="B61" s="1">
        <v>0.28405900000000001</v>
      </c>
      <c r="C61" s="1">
        <v>6.3346799999999995E-2</v>
      </c>
      <c r="D61" s="2">
        <v>7.3191400000000002E-6</v>
      </c>
      <c r="E61" s="1">
        <v>7738</v>
      </c>
      <c r="F61" s="1" t="s">
        <v>53</v>
      </c>
      <c r="G61" s="1" t="s">
        <v>64</v>
      </c>
      <c r="H61" s="1" t="s">
        <v>5</v>
      </c>
      <c r="I61" s="1" t="s">
        <v>6</v>
      </c>
      <c r="J61" s="1">
        <v>0.11430899999999999</v>
      </c>
      <c r="K61" s="1">
        <f t="shared" si="6"/>
        <v>2.5918623151057166E-3</v>
      </c>
      <c r="L61" s="1">
        <f t="shared" si="7"/>
        <v>20.102750430929728</v>
      </c>
    </row>
    <row r="62" spans="1:12" x14ac:dyDescent="0.25">
      <c r="B62" s="1">
        <v>0.19308</v>
      </c>
      <c r="C62" s="1">
        <v>3.9950100000000002E-2</v>
      </c>
      <c r="D62" s="2">
        <v>1.3446800000000001E-6</v>
      </c>
      <c r="E62" s="1">
        <v>7738</v>
      </c>
      <c r="F62" s="1" t="s">
        <v>53</v>
      </c>
      <c r="G62" s="1" t="s">
        <v>65</v>
      </c>
      <c r="H62" s="1" t="s">
        <v>9</v>
      </c>
      <c r="I62" s="1" t="s">
        <v>5</v>
      </c>
      <c r="J62" s="1">
        <v>0.42804500000000001</v>
      </c>
      <c r="K62" s="1">
        <f t="shared" si="6"/>
        <v>3.0095468822035061E-3</v>
      </c>
      <c r="L62" s="1">
        <f t="shared" si="7"/>
        <v>23.352134022867642</v>
      </c>
    </row>
    <row r="63" spans="1:12" x14ac:dyDescent="0.25">
      <c r="B63" s="1">
        <v>-0.30291400000000002</v>
      </c>
      <c r="C63" s="1">
        <v>6.6707299999999997E-2</v>
      </c>
      <c r="D63" s="2">
        <v>5.6002799999999999E-6</v>
      </c>
      <c r="E63" s="1">
        <v>7738</v>
      </c>
      <c r="F63" s="1" t="s">
        <v>53</v>
      </c>
      <c r="G63" s="1" t="s">
        <v>66</v>
      </c>
      <c r="H63" s="1" t="s">
        <v>5</v>
      </c>
      <c r="I63" s="1" t="s">
        <v>6</v>
      </c>
      <c r="J63" s="1">
        <v>0.906393</v>
      </c>
      <c r="K63" s="1">
        <f t="shared" si="6"/>
        <v>2.6577092982425529E-3</v>
      </c>
      <c r="L63" s="1">
        <f t="shared" si="7"/>
        <v>20.614827349532906</v>
      </c>
    </row>
    <row r="64" spans="1:12" x14ac:dyDescent="0.25">
      <c r="B64" s="1">
        <v>0.18871099999999999</v>
      </c>
      <c r="C64" s="1">
        <v>4.08175E-2</v>
      </c>
      <c r="D64" s="2">
        <v>3.7771100000000001E-6</v>
      </c>
      <c r="E64" s="1">
        <v>7738</v>
      </c>
      <c r="F64" s="1" t="s">
        <v>53</v>
      </c>
      <c r="G64" s="1" t="s">
        <v>67</v>
      </c>
      <c r="H64" s="1" t="s">
        <v>9</v>
      </c>
      <c r="I64" s="1" t="s">
        <v>6</v>
      </c>
      <c r="J64" s="1">
        <v>0.38648300000000002</v>
      </c>
      <c r="K64" s="1">
        <f t="shared" si="6"/>
        <v>2.7547037506057605E-3</v>
      </c>
      <c r="L64" s="1">
        <f t="shared" si="7"/>
        <v>21.369254179321587</v>
      </c>
    </row>
    <row r="65" spans="2:12" x14ac:dyDescent="0.25">
      <c r="B65" s="1">
        <v>0.42758299999999999</v>
      </c>
      <c r="C65" s="1">
        <v>9.5359799999999995E-2</v>
      </c>
      <c r="D65" s="2">
        <v>7.3294300000000001E-6</v>
      </c>
      <c r="E65" s="1">
        <v>7738</v>
      </c>
      <c r="F65" s="1" t="s">
        <v>53</v>
      </c>
      <c r="G65" s="1" t="s">
        <v>68</v>
      </c>
      <c r="H65" s="1" t="s">
        <v>9</v>
      </c>
      <c r="I65" s="1" t="s">
        <v>10</v>
      </c>
      <c r="J65" s="1">
        <v>6.5238199999999996E-2</v>
      </c>
      <c r="K65" s="1">
        <f t="shared" si="6"/>
        <v>2.5915197800931442E-3</v>
      </c>
      <c r="L65" s="1">
        <f t="shared" si="7"/>
        <v>20.100086791301813</v>
      </c>
    </row>
    <row r="66" spans="2:12" x14ac:dyDescent="0.25">
      <c r="B66" s="1">
        <v>-0.25914300000000001</v>
      </c>
      <c r="C66" s="1">
        <v>5.7056299999999997E-2</v>
      </c>
      <c r="D66" s="2">
        <v>5.5757099999999997E-6</v>
      </c>
      <c r="E66" s="1">
        <v>7738</v>
      </c>
      <c r="F66" s="1" t="s">
        <v>53</v>
      </c>
      <c r="G66" s="1" t="s">
        <v>69</v>
      </c>
      <c r="H66" s="1" t="s">
        <v>6</v>
      </c>
      <c r="I66" s="1" t="s">
        <v>10</v>
      </c>
      <c r="J66" s="1">
        <v>0.14011599999999999</v>
      </c>
      <c r="K66" s="1">
        <f t="shared" si="6"/>
        <v>2.6588068311507005E-3</v>
      </c>
      <c r="L66" s="1">
        <f t="shared" si="7"/>
        <v>20.623363184698597</v>
      </c>
    </row>
  </sheetData>
  <mergeCells count="6">
    <mergeCell ref="B24:L24"/>
    <mergeCell ref="B37:L37"/>
    <mergeCell ref="B50:L50"/>
    <mergeCell ref="A1:L2"/>
    <mergeCell ref="A3:L5"/>
    <mergeCell ref="B7:L7"/>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BBF7D-815D-4068-9C25-D743829E3289}">
  <dimension ref="A1:K30"/>
  <sheetViews>
    <sheetView workbookViewId="0">
      <selection activeCell="G18" sqref="G18"/>
    </sheetView>
  </sheetViews>
  <sheetFormatPr defaultRowHeight="13.8" x14ac:dyDescent="0.25"/>
  <cols>
    <col min="4" max="4" width="10.109375" customWidth="1"/>
    <col min="5" max="5" width="20.88671875" customWidth="1"/>
    <col min="6" max="6" width="13.44140625" customWidth="1"/>
    <col min="7" max="7" width="21.109375" customWidth="1"/>
    <col min="8" max="8" width="16.6640625" customWidth="1"/>
    <col min="9" max="9" width="17.109375" customWidth="1"/>
    <col min="10" max="10" width="14.44140625" customWidth="1"/>
    <col min="11" max="11" width="12.88671875" customWidth="1"/>
  </cols>
  <sheetData>
    <row r="1" spans="1:11" x14ac:dyDescent="0.25">
      <c r="A1" s="6" t="s">
        <v>117</v>
      </c>
      <c r="B1" s="6"/>
      <c r="C1" s="6"/>
      <c r="D1" s="6"/>
      <c r="E1" s="6"/>
      <c r="F1" s="6"/>
      <c r="G1" s="6"/>
      <c r="H1" s="6"/>
      <c r="I1" s="6"/>
      <c r="J1" s="6"/>
      <c r="K1" s="6"/>
    </row>
    <row r="2" spans="1:11" x14ac:dyDescent="0.25">
      <c r="A2" s="6"/>
      <c r="B2" s="6"/>
      <c r="C2" s="6"/>
      <c r="D2" s="6"/>
      <c r="E2" s="6"/>
      <c r="F2" s="6"/>
      <c r="G2" s="6"/>
      <c r="H2" s="6"/>
      <c r="I2" s="6"/>
      <c r="J2" s="6"/>
      <c r="K2" s="6"/>
    </row>
    <row r="3" spans="1:11" x14ac:dyDescent="0.25">
      <c r="A3" s="6" t="s">
        <v>24</v>
      </c>
      <c r="B3" s="6"/>
      <c r="C3" s="6"/>
      <c r="D3" s="6"/>
      <c r="E3" s="6"/>
      <c r="F3" s="6"/>
      <c r="G3" s="6"/>
      <c r="H3" s="6"/>
      <c r="I3" s="6"/>
      <c r="J3" s="6"/>
      <c r="K3" s="6"/>
    </row>
    <row r="4" spans="1:11" x14ac:dyDescent="0.25">
      <c r="A4" s="6"/>
      <c r="B4" s="6"/>
      <c r="C4" s="6"/>
      <c r="D4" s="6"/>
      <c r="E4" s="6"/>
      <c r="F4" s="6"/>
      <c r="G4" s="6"/>
      <c r="H4" s="6"/>
      <c r="I4" s="6"/>
      <c r="J4" s="6"/>
      <c r="K4" s="6"/>
    </row>
    <row r="5" spans="1:11" x14ac:dyDescent="0.25">
      <c r="A5" s="6"/>
      <c r="B5" s="6"/>
      <c r="C5" s="6"/>
      <c r="D5" s="6"/>
      <c r="E5" s="6"/>
      <c r="F5" s="6"/>
      <c r="G5" s="6"/>
      <c r="H5" s="6"/>
      <c r="I5" s="6"/>
      <c r="J5" s="6"/>
      <c r="K5" s="6"/>
    </row>
    <row r="6" spans="1:11" ht="16.2" x14ac:dyDescent="0.25">
      <c r="A6" s="8" t="s">
        <v>116</v>
      </c>
      <c r="B6" s="8" t="s">
        <v>129</v>
      </c>
      <c r="C6" s="8" t="s">
        <v>118</v>
      </c>
      <c r="D6" s="8" t="s">
        <v>115</v>
      </c>
      <c r="E6" s="8" t="s">
        <v>119</v>
      </c>
      <c r="F6" s="8" t="s">
        <v>0</v>
      </c>
      <c r="G6" s="8" t="s">
        <v>1</v>
      </c>
      <c r="H6" s="8" t="s">
        <v>2</v>
      </c>
      <c r="I6" s="8" t="s">
        <v>120</v>
      </c>
      <c r="J6" s="8" t="s">
        <v>130</v>
      </c>
      <c r="K6" s="8" t="s">
        <v>39</v>
      </c>
    </row>
    <row r="7" spans="1:11" x14ac:dyDescent="0.25">
      <c r="A7" s="1">
        <v>7979</v>
      </c>
      <c r="B7" s="2">
        <v>4.9850599999999997E-6</v>
      </c>
      <c r="C7" s="1">
        <v>-0.19450000000000001</v>
      </c>
      <c r="D7" s="1">
        <v>4.2599999999999999E-2</v>
      </c>
      <c r="E7" s="1" t="s">
        <v>70</v>
      </c>
      <c r="F7" s="1" t="s">
        <v>71</v>
      </c>
      <c r="G7" s="1" t="s">
        <v>6</v>
      </c>
      <c r="H7" s="1" t="s">
        <v>10</v>
      </c>
      <c r="I7" s="1" t="s">
        <v>72</v>
      </c>
      <c r="J7">
        <f t="shared" ref="J7:J30" si="0">C7^2/(C7^2+D7^2*A7)</f>
        <v>2.6057838821531274E-3</v>
      </c>
      <c r="K7">
        <f t="shared" ref="K7:K30" si="1">J7*(A7-2)/(1-J7)</f>
        <v>20.840644242797065</v>
      </c>
    </row>
    <row r="8" spans="1:11" x14ac:dyDescent="0.25">
      <c r="A8" s="1">
        <v>7979</v>
      </c>
      <c r="B8" s="2">
        <v>5.92598E-6</v>
      </c>
      <c r="C8" s="1">
        <v>0.28389999999999999</v>
      </c>
      <c r="D8" s="1">
        <v>6.2700000000000006E-2</v>
      </c>
      <c r="E8" s="1" t="s">
        <v>70</v>
      </c>
      <c r="F8" s="1" t="s">
        <v>73</v>
      </c>
      <c r="G8" s="1" t="s">
        <v>6</v>
      </c>
      <c r="H8" s="1" t="s">
        <v>5</v>
      </c>
      <c r="I8" s="1" t="s">
        <v>72</v>
      </c>
      <c r="J8">
        <f t="shared" si="0"/>
        <v>2.5629064462069982E-3</v>
      </c>
      <c r="K8">
        <f t="shared" si="1"/>
        <v>20.496836195004249</v>
      </c>
    </row>
    <row r="9" spans="1:11" x14ac:dyDescent="0.25">
      <c r="A9" s="1">
        <v>7979</v>
      </c>
      <c r="B9" s="2">
        <v>1.9751499999999999E-48</v>
      </c>
      <c r="C9" s="1">
        <v>-0.69059999999999999</v>
      </c>
      <c r="D9" s="1">
        <v>4.7199999999999999E-2</v>
      </c>
      <c r="E9" s="1" t="s">
        <v>70</v>
      </c>
      <c r="F9" s="1" t="s">
        <v>74</v>
      </c>
      <c r="G9" s="1" t="s">
        <v>9</v>
      </c>
      <c r="H9" s="1" t="s">
        <v>10</v>
      </c>
      <c r="I9" s="1" t="s">
        <v>72</v>
      </c>
      <c r="J9">
        <f t="shared" si="0"/>
        <v>2.6128960765615137E-2</v>
      </c>
      <c r="K9">
        <f t="shared" si="1"/>
        <v>214.02291641321537</v>
      </c>
    </row>
    <row r="10" spans="1:11" x14ac:dyDescent="0.25">
      <c r="A10" s="1">
        <v>7979</v>
      </c>
      <c r="B10" s="2">
        <v>5.2209600000000005E-7</v>
      </c>
      <c r="C10" s="1">
        <v>0.36870000000000003</v>
      </c>
      <c r="D10" s="1">
        <v>7.3499999999999996E-2</v>
      </c>
      <c r="E10" s="1" t="s">
        <v>70</v>
      </c>
      <c r="F10" s="1" t="s">
        <v>75</v>
      </c>
      <c r="G10" s="1" t="s">
        <v>6</v>
      </c>
      <c r="H10" s="1" t="s">
        <v>10</v>
      </c>
      <c r="I10" s="1" t="s">
        <v>72</v>
      </c>
      <c r="J10">
        <f t="shared" si="0"/>
        <v>3.1438053160155006E-3</v>
      </c>
      <c r="K10">
        <f t="shared" si="1"/>
        <v>25.157224421728877</v>
      </c>
    </row>
    <row r="11" spans="1:11" x14ac:dyDescent="0.25">
      <c r="A11" s="1">
        <v>7979</v>
      </c>
      <c r="B11" s="2">
        <v>3.8249899999999999E-6</v>
      </c>
      <c r="C11" s="1">
        <v>-0.4768</v>
      </c>
      <c r="D11" s="1">
        <v>0.1032</v>
      </c>
      <c r="E11" s="1" t="s">
        <v>70</v>
      </c>
      <c r="F11" s="1" t="s">
        <v>76</v>
      </c>
      <c r="G11" s="1" t="s">
        <v>5</v>
      </c>
      <c r="H11" s="1" t="s">
        <v>10</v>
      </c>
      <c r="I11" s="1" t="s">
        <v>72</v>
      </c>
      <c r="J11">
        <f t="shared" si="0"/>
        <v>2.6681137326893542E-3</v>
      </c>
      <c r="K11">
        <f t="shared" si="1"/>
        <v>21.340482078960065</v>
      </c>
    </row>
    <row r="12" spans="1:11" x14ac:dyDescent="0.25">
      <c r="A12" s="1">
        <v>7979</v>
      </c>
      <c r="B12" s="2">
        <v>6.7240400000000002E-7</v>
      </c>
      <c r="C12" s="1">
        <v>0.22070000000000001</v>
      </c>
      <c r="D12" s="1">
        <v>4.4400000000000002E-2</v>
      </c>
      <c r="E12" s="1" t="s">
        <v>70</v>
      </c>
      <c r="F12" s="1" t="s">
        <v>77</v>
      </c>
      <c r="G12" s="1" t="s">
        <v>6</v>
      </c>
      <c r="H12" s="1" t="s">
        <v>5</v>
      </c>
      <c r="I12" s="1" t="s">
        <v>72</v>
      </c>
      <c r="J12">
        <f t="shared" si="0"/>
        <v>3.0870771752713969E-3</v>
      </c>
      <c r="K12">
        <f t="shared" si="1"/>
        <v>24.701871209938627</v>
      </c>
    </row>
    <row r="13" spans="1:11" x14ac:dyDescent="0.25">
      <c r="A13" s="1">
        <v>7979</v>
      </c>
      <c r="B13" s="2">
        <v>1.3530100000000001E-6</v>
      </c>
      <c r="C13" s="1">
        <v>-0.29189999999999999</v>
      </c>
      <c r="D13" s="1">
        <v>6.0400000000000002E-2</v>
      </c>
      <c r="E13" s="1" t="s">
        <v>70</v>
      </c>
      <c r="F13" s="1" t="s">
        <v>78</v>
      </c>
      <c r="G13" s="1" t="s">
        <v>9</v>
      </c>
      <c r="H13" s="1" t="s">
        <v>10</v>
      </c>
      <c r="I13" s="1" t="s">
        <v>72</v>
      </c>
      <c r="J13">
        <f t="shared" si="0"/>
        <v>2.9186126264142552E-3</v>
      </c>
      <c r="K13">
        <f t="shared" si="1"/>
        <v>23.349922298954034</v>
      </c>
    </row>
    <row r="14" spans="1:11" x14ac:dyDescent="0.25">
      <c r="A14" s="1">
        <v>7979</v>
      </c>
      <c r="B14" s="2">
        <v>4.1899600000000003E-6</v>
      </c>
      <c r="C14" s="1">
        <v>-0.21609999999999999</v>
      </c>
      <c r="D14" s="1">
        <v>4.7E-2</v>
      </c>
      <c r="E14" s="1" t="s">
        <v>70</v>
      </c>
      <c r="F14" s="1" t="s">
        <v>79</v>
      </c>
      <c r="G14" s="1" t="s">
        <v>10</v>
      </c>
      <c r="H14" s="1" t="s">
        <v>9</v>
      </c>
      <c r="I14" s="1" t="s">
        <v>72</v>
      </c>
      <c r="J14">
        <f t="shared" si="0"/>
        <v>2.6425073714230595E-3</v>
      </c>
      <c r="K14">
        <f t="shared" si="1"/>
        <v>21.135131041414677</v>
      </c>
    </row>
    <row r="15" spans="1:11" x14ac:dyDescent="0.25">
      <c r="A15" s="1">
        <v>7979</v>
      </c>
      <c r="B15" s="2">
        <v>5.3493399999999997E-30</v>
      </c>
      <c r="C15" s="1">
        <v>-0.53269999999999995</v>
      </c>
      <c r="D15" s="1">
        <v>4.6800000000000001E-2</v>
      </c>
      <c r="E15" s="1" t="s">
        <v>70</v>
      </c>
      <c r="F15" s="1" t="s">
        <v>80</v>
      </c>
      <c r="G15" s="1" t="s">
        <v>10</v>
      </c>
      <c r="H15" s="1" t="s">
        <v>9</v>
      </c>
      <c r="I15" s="1" t="s">
        <v>72</v>
      </c>
      <c r="J15">
        <f t="shared" si="0"/>
        <v>1.5978275639514455E-2</v>
      </c>
      <c r="K15">
        <f t="shared" si="1"/>
        <v>129.52834436581372</v>
      </c>
    </row>
    <row r="16" spans="1:11" x14ac:dyDescent="0.25">
      <c r="A16" s="1">
        <v>7979</v>
      </c>
      <c r="B16" s="2">
        <v>2.18776E-104</v>
      </c>
      <c r="C16" s="1">
        <v>1.0119</v>
      </c>
      <c r="D16" s="1">
        <v>4.6600000000000003E-2</v>
      </c>
      <c r="E16" s="1" t="s">
        <v>70</v>
      </c>
      <c r="F16" s="1" t="s">
        <v>81</v>
      </c>
      <c r="G16" s="1" t="s">
        <v>6</v>
      </c>
      <c r="H16" s="1" t="s">
        <v>9</v>
      </c>
      <c r="I16" s="1" t="s">
        <v>72</v>
      </c>
      <c r="J16">
        <f t="shared" si="0"/>
        <v>5.5798142762441355E-2</v>
      </c>
      <c r="K16">
        <f t="shared" si="1"/>
        <v>471.40532652437713</v>
      </c>
    </row>
    <row r="17" spans="1:11" x14ac:dyDescent="0.25">
      <c r="A17" s="1">
        <v>7979</v>
      </c>
      <c r="B17" s="2">
        <v>8.6069599999999994E-8</v>
      </c>
      <c r="C17" s="1">
        <v>0.23549999999999999</v>
      </c>
      <c r="D17" s="1">
        <v>4.3999999999999997E-2</v>
      </c>
      <c r="E17" s="1" t="s">
        <v>70</v>
      </c>
      <c r="F17" s="1" t="s">
        <v>82</v>
      </c>
      <c r="G17" s="1" t="s">
        <v>5</v>
      </c>
      <c r="H17" s="1" t="s">
        <v>6</v>
      </c>
      <c r="I17" s="1" t="s">
        <v>72</v>
      </c>
      <c r="J17">
        <f t="shared" si="0"/>
        <v>3.5774334182152889E-3</v>
      </c>
      <c r="K17">
        <f t="shared" si="1"/>
        <v>28.639642792314334</v>
      </c>
    </row>
    <row r="18" spans="1:11" x14ac:dyDescent="0.25">
      <c r="A18" s="1">
        <v>7979</v>
      </c>
      <c r="B18" s="2">
        <v>7.8659300000000003E-7</v>
      </c>
      <c r="C18" s="1">
        <v>0.24790000000000001</v>
      </c>
      <c r="D18" s="1">
        <v>5.0200000000000002E-2</v>
      </c>
      <c r="E18" s="1" t="s">
        <v>70</v>
      </c>
      <c r="F18" s="1" t="s">
        <v>83</v>
      </c>
      <c r="G18" s="1" t="s">
        <v>10</v>
      </c>
      <c r="H18" s="1" t="s">
        <v>9</v>
      </c>
      <c r="I18" s="1" t="s">
        <v>72</v>
      </c>
      <c r="J18">
        <f t="shared" si="0"/>
        <v>3.0469956949565973E-3</v>
      </c>
      <c r="K18">
        <f t="shared" si="1"/>
        <v>24.380170934548651</v>
      </c>
    </row>
    <row r="19" spans="1:11" x14ac:dyDescent="0.25">
      <c r="A19" s="1">
        <v>7979</v>
      </c>
      <c r="B19" s="2">
        <v>4.7989900000000003E-6</v>
      </c>
      <c r="C19" s="1">
        <v>-0.20219999999999999</v>
      </c>
      <c r="D19" s="1">
        <v>4.4200000000000003E-2</v>
      </c>
      <c r="E19" s="1" t="s">
        <v>70</v>
      </c>
      <c r="F19" s="1" t="s">
        <v>84</v>
      </c>
      <c r="G19" s="1" t="s">
        <v>9</v>
      </c>
      <c r="H19" s="1" t="s">
        <v>10</v>
      </c>
      <c r="I19" s="1" t="s">
        <v>72</v>
      </c>
      <c r="J19">
        <f t="shared" si="0"/>
        <v>2.6159636896036652E-3</v>
      </c>
      <c r="K19">
        <f t="shared" si="1"/>
        <v>20.922274261741084</v>
      </c>
    </row>
    <row r="20" spans="1:11" x14ac:dyDescent="0.25">
      <c r="A20" s="1">
        <v>7979</v>
      </c>
      <c r="B20" s="2">
        <v>2.2959899999999999E-7</v>
      </c>
      <c r="C20" s="1">
        <v>0.23</v>
      </c>
      <c r="D20" s="1">
        <v>4.4499999999999998E-2</v>
      </c>
      <c r="E20" s="1" t="s">
        <v>70</v>
      </c>
      <c r="F20" s="1" t="s">
        <v>85</v>
      </c>
      <c r="G20" s="1" t="s">
        <v>5</v>
      </c>
      <c r="H20" s="1" t="s">
        <v>6</v>
      </c>
      <c r="I20" s="1" t="s">
        <v>72</v>
      </c>
      <c r="J20">
        <f t="shared" si="0"/>
        <v>3.3368415901791145E-3</v>
      </c>
      <c r="K20">
        <f t="shared" si="1"/>
        <v>26.70710273602154</v>
      </c>
    </row>
    <row r="21" spans="1:11" x14ac:dyDescent="0.25">
      <c r="A21" s="1">
        <v>7979</v>
      </c>
      <c r="B21" s="2">
        <v>7.9659900000000006E-6</v>
      </c>
      <c r="C21" s="1">
        <v>-0.30220000000000002</v>
      </c>
      <c r="D21" s="1">
        <v>6.7699999999999996E-2</v>
      </c>
      <c r="E21" s="1" t="s">
        <v>70</v>
      </c>
      <c r="F21" s="1" t="s">
        <v>86</v>
      </c>
      <c r="G21" s="1" t="s">
        <v>10</v>
      </c>
      <c r="H21" s="1" t="s">
        <v>9</v>
      </c>
      <c r="I21" s="1" t="s">
        <v>72</v>
      </c>
      <c r="J21">
        <f t="shared" si="0"/>
        <v>2.4910355465667185E-3</v>
      </c>
      <c r="K21">
        <f t="shared" si="1"/>
        <v>19.920613511328849</v>
      </c>
    </row>
    <row r="22" spans="1:11" x14ac:dyDescent="0.25">
      <c r="A22" s="1">
        <v>7979</v>
      </c>
      <c r="B22" s="2">
        <v>4.4889999999999997E-6</v>
      </c>
      <c r="C22" s="1">
        <v>0.22509999999999999</v>
      </c>
      <c r="D22" s="1">
        <v>4.9099999999999998E-2</v>
      </c>
      <c r="E22" s="1" t="s">
        <v>70</v>
      </c>
      <c r="F22" s="1" t="s">
        <v>87</v>
      </c>
      <c r="G22" s="1" t="s">
        <v>9</v>
      </c>
      <c r="H22" s="1" t="s">
        <v>10</v>
      </c>
      <c r="I22" s="1" t="s">
        <v>72</v>
      </c>
      <c r="J22">
        <f t="shared" si="0"/>
        <v>2.627223683605386E-3</v>
      </c>
      <c r="K22">
        <f t="shared" si="1"/>
        <v>21.012568040529612</v>
      </c>
    </row>
    <row r="23" spans="1:11" x14ac:dyDescent="0.25">
      <c r="A23" s="1">
        <v>7979</v>
      </c>
      <c r="B23" s="2">
        <v>8.8570700000000003E-7</v>
      </c>
      <c r="C23" s="1">
        <v>0.47960000000000003</v>
      </c>
      <c r="D23" s="1">
        <v>9.7600000000000006E-2</v>
      </c>
      <c r="E23" s="1" t="s">
        <v>70</v>
      </c>
      <c r="F23" s="1" t="s">
        <v>88</v>
      </c>
      <c r="G23" s="1" t="s">
        <v>9</v>
      </c>
      <c r="H23" s="1" t="s">
        <v>10</v>
      </c>
      <c r="I23" s="1" t="s">
        <v>72</v>
      </c>
      <c r="J23">
        <f t="shared" si="0"/>
        <v>3.0171571626649435E-3</v>
      </c>
      <c r="K23">
        <f t="shared" si="1"/>
        <v>24.140698969385475</v>
      </c>
    </row>
    <row r="24" spans="1:11" x14ac:dyDescent="0.25">
      <c r="A24" s="1">
        <v>7979</v>
      </c>
      <c r="B24" s="2">
        <v>4.86799E-6</v>
      </c>
      <c r="C24" s="1">
        <v>0.253</v>
      </c>
      <c r="D24" s="1">
        <v>5.5399999999999998E-2</v>
      </c>
      <c r="E24" s="1" t="s">
        <v>70</v>
      </c>
      <c r="F24" s="1" t="s">
        <v>89</v>
      </c>
      <c r="G24" s="1" t="s">
        <v>5</v>
      </c>
      <c r="H24" s="1" t="s">
        <v>6</v>
      </c>
      <c r="I24" s="1" t="s">
        <v>72</v>
      </c>
      <c r="J24">
        <f t="shared" si="0"/>
        <v>2.606990016612598E-3</v>
      </c>
      <c r="K24">
        <f t="shared" si="1"/>
        <v>20.850315927986173</v>
      </c>
    </row>
    <row r="25" spans="1:11" x14ac:dyDescent="0.25">
      <c r="A25" s="1">
        <v>7979</v>
      </c>
      <c r="B25" s="2">
        <v>6.9900500000000001E-6</v>
      </c>
      <c r="C25" s="1">
        <v>-0.1988</v>
      </c>
      <c r="D25" s="1">
        <v>4.4200000000000003E-2</v>
      </c>
      <c r="E25" s="1" t="s">
        <v>70</v>
      </c>
      <c r="F25" s="1" t="s">
        <v>90</v>
      </c>
      <c r="G25" s="1" t="s">
        <v>9</v>
      </c>
      <c r="H25" s="1" t="s">
        <v>5</v>
      </c>
      <c r="I25" s="1" t="s">
        <v>72</v>
      </c>
      <c r="J25">
        <f t="shared" si="0"/>
        <v>2.5289489151095672E-3</v>
      </c>
      <c r="K25">
        <f t="shared" si="1"/>
        <v>20.224572406274422</v>
      </c>
    </row>
    <row r="26" spans="1:11" x14ac:dyDescent="0.25">
      <c r="A26" s="1">
        <v>7979</v>
      </c>
      <c r="B26" s="2">
        <v>3.4010300000000001E-6</v>
      </c>
      <c r="C26" s="1">
        <v>0.2135</v>
      </c>
      <c r="D26" s="1">
        <v>4.5999999999999999E-2</v>
      </c>
      <c r="E26" s="1" t="s">
        <v>70</v>
      </c>
      <c r="F26" s="1" t="s">
        <v>91</v>
      </c>
      <c r="G26" s="1" t="s">
        <v>9</v>
      </c>
      <c r="H26" s="1" t="s">
        <v>10</v>
      </c>
      <c r="I26" s="1" t="s">
        <v>72</v>
      </c>
      <c r="J26">
        <f t="shared" si="0"/>
        <v>2.6925309361067159E-3</v>
      </c>
      <c r="K26">
        <f t="shared" si="1"/>
        <v>21.536306448685831</v>
      </c>
    </row>
    <row r="27" spans="1:11" x14ac:dyDescent="0.25">
      <c r="A27" s="1">
        <v>7979</v>
      </c>
      <c r="B27" s="2">
        <v>6.1400200000000002E-6</v>
      </c>
      <c r="C27" s="1">
        <v>0.4849</v>
      </c>
      <c r="D27" s="1">
        <v>0.10730000000000001</v>
      </c>
      <c r="E27" s="1" t="s">
        <v>70</v>
      </c>
      <c r="F27" s="1" t="s">
        <v>92</v>
      </c>
      <c r="G27" s="1" t="s">
        <v>5</v>
      </c>
      <c r="H27" s="1" t="s">
        <v>6</v>
      </c>
      <c r="I27" s="1" t="s">
        <v>72</v>
      </c>
      <c r="J27">
        <f t="shared" si="0"/>
        <v>2.5529734553577806E-3</v>
      </c>
      <c r="K27">
        <f t="shared" si="1"/>
        <v>20.417193807211724</v>
      </c>
    </row>
    <row r="28" spans="1:11" x14ac:dyDescent="0.25">
      <c r="A28" s="1">
        <v>7979</v>
      </c>
      <c r="B28" s="2">
        <v>1.09496E-11</v>
      </c>
      <c r="C28" s="1">
        <v>0.27750000000000002</v>
      </c>
      <c r="D28" s="1">
        <v>4.0800000000000003E-2</v>
      </c>
      <c r="E28" s="1" t="s">
        <v>70</v>
      </c>
      <c r="F28" s="1" t="s">
        <v>93</v>
      </c>
      <c r="G28" s="1" t="s">
        <v>6</v>
      </c>
      <c r="H28" s="1" t="s">
        <v>5</v>
      </c>
      <c r="I28" s="1" t="s">
        <v>72</v>
      </c>
      <c r="J28">
        <f t="shared" si="0"/>
        <v>5.7642994931209352E-3</v>
      </c>
      <c r="K28">
        <f t="shared" si="1"/>
        <v>46.248406724062868</v>
      </c>
    </row>
    <row r="29" spans="1:11" x14ac:dyDescent="0.25">
      <c r="A29" s="1">
        <v>7979</v>
      </c>
      <c r="B29" s="2">
        <v>5.1200000000000003E-7</v>
      </c>
      <c r="C29" s="1">
        <v>0.2195</v>
      </c>
      <c r="D29" s="1">
        <v>4.3700000000000003E-2</v>
      </c>
      <c r="E29" s="1" t="s">
        <v>70</v>
      </c>
      <c r="F29" s="1" t="s">
        <v>94</v>
      </c>
      <c r="G29" s="1" t="s">
        <v>5</v>
      </c>
      <c r="H29" s="1" t="s">
        <v>6</v>
      </c>
      <c r="I29" s="1" t="s">
        <v>72</v>
      </c>
      <c r="J29">
        <f t="shared" si="0"/>
        <v>3.1520032064485779E-3</v>
      </c>
      <c r="K29">
        <f t="shared" si="1"/>
        <v>25.223032657653587</v>
      </c>
    </row>
    <row r="30" spans="1:11" x14ac:dyDescent="0.25">
      <c r="A30" s="1">
        <v>7979</v>
      </c>
      <c r="B30" s="2">
        <v>2.3370100000000001E-6</v>
      </c>
      <c r="C30" s="1">
        <v>0.24809999999999999</v>
      </c>
      <c r="D30" s="1">
        <v>5.2600000000000001E-2</v>
      </c>
      <c r="E30" s="1" t="s">
        <v>70</v>
      </c>
      <c r="F30" s="1" t="s">
        <v>95</v>
      </c>
      <c r="G30" s="1" t="s">
        <v>10</v>
      </c>
      <c r="H30" s="1" t="s">
        <v>9</v>
      </c>
      <c r="I30" s="1" t="s">
        <v>72</v>
      </c>
      <c r="J30">
        <f t="shared" si="0"/>
        <v>2.780509181112791E-3</v>
      </c>
      <c r="K30">
        <f t="shared" si="1"/>
        <v>22.241965727648456</v>
      </c>
    </row>
  </sheetData>
  <mergeCells count="2">
    <mergeCell ref="A1:K2"/>
    <mergeCell ref="A3:K5"/>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0DFC2-101D-4F44-9852-B7BAF97D2D69}">
  <dimension ref="A1:K24"/>
  <sheetViews>
    <sheetView tabSelected="1" workbookViewId="0">
      <selection activeCell="O16" sqref="O16"/>
    </sheetView>
  </sheetViews>
  <sheetFormatPr defaultRowHeight="13.8" x14ac:dyDescent="0.25"/>
  <cols>
    <col min="1" max="1" width="12.44140625" customWidth="1"/>
    <col min="2" max="2" width="13.88671875" customWidth="1"/>
    <col min="3" max="3" width="12.5546875" customWidth="1"/>
    <col min="5" max="5" width="19.5546875" customWidth="1"/>
    <col min="6" max="6" width="12.21875" customWidth="1"/>
    <col min="7" max="7" width="19.5546875" customWidth="1"/>
    <col min="8" max="8" width="22.88671875" customWidth="1"/>
  </cols>
  <sheetData>
    <row r="1" spans="1:11" ht="14.4" customHeight="1" x14ac:dyDescent="0.25">
      <c r="A1" s="6" t="s">
        <v>117</v>
      </c>
      <c r="B1" s="6"/>
      <c r="C1" s="6"/>
      <c r="D1" s="6"/>
      <c r="E1" s="6"/>
      <c r="F1" s="6"/>
      <c r="G1" s="6"/>
      <c r="H1" s="6"/>
      <c r="I1" s="6"/>
      <c r="J1" s="6"/>
      <c r="K1" s="6"/>
    </row>
    <row r="2" spans="1:11" ht="15" customHeight="1" x14ac:dyDescent="0.25">
      <c r="A2" s="6"/>
      <c r="B2" s="6"/>
      <c r="C2" s="6"/>
      <c r="D2" s="6"/>
      <c r="E2" s="6"/>
      <c r="F2" s="6"/>
      <c r="G2" s="6"/>
      <c r="H2" s="6"/>
      <c r="I2" s="6"/>
      <c r="J2" s="6"/>
      <c r="K2" s="6"/>
    </row>
    <row r="3" spans="1:11" ht="19.2" customHeight="1" x14ac:dyDescent="0.25">
      <c r="A3" s="6" t="s">
        <v>24</v>
      </c>
      <c r="B3" s="6"/>
      <c r="C3" s="6"/>
      <c r="D3" s="6"/>
      <c r="E3" s="6"/>
      <c r="F3" s="6"/>
      <c r="G3" s="6"/>
      <c r="H3" s="6"/>
      <c r="I3" s="6"/>
      <c r="J3" s="6"/>
      <c r="K3" s="6"/>
    </row>
    <row r="4" spans="1:11" ht="17.399999999999999" customHeight="1" x14ac:dyDescent="0.25">
      <c r="A4" s="6"/>
      <c r="B4" s="6"/>
      <c r="C4" s="6"/>
      <c r="D4" s="6"/>
      <c r="E4" s="6"/>
      <c r="F4" s="6"/>
      <c r="G4" s="6"/>
      <c r="H4" s="6"/>
      <c r="I4" s="6"/>
      <c r="J4" s="6"/>
      <c r="K4" s="6"/>
    </row>
    <row r="5" spans="1:11" ht="22.2" customHeight="1" x14ac:dyDescent="0.25">
      <c r="A5" s="6"/>
      <c r="B5" s="6"/>
      <c r="C5" s="6"/>
      <c r="D5" s="6"/>
      <c r="E5" s="6"/>
      <c r="F5" s="6"/>
      <c r="G5" s="6"/>
      <c r="H5" s="6"/>
      <c r="I5" s="6"/>
      <c r="J5" s="6"/>
      <c r="K5" s="6"/>
    </row>
    <row r="6" spans="1:11" ht="16.2" x14ac:dyDescent="0.25">
      <c r="A6" s="8" t="s">
        <v>129</v>
      </c>
      <c r="B6" s="8" t="s">
        <v>118</v>
      </c>
      <c r="C6" s="8" t="s">
        <v>116</v>
      </c>
      <c r="D6" s="8" t="s">
        <v>115</v>
      </c>
      <c r="E6" s="8" t="s">
        <v>119</v>
      </c>
      <c r="F6" s="8" t="s">
        <v>0</v>
      </c>
      <c r="G6" s="8" t="s">
        <v>1</v>
      </c>
      <c r="H6" s="8" t="s">
        <v>2</v>
      </c>
      <c r="I6" s="8" t="s">
        <v>120</v>
      </c>
      <c r="J6" s="8" t="s">
        <v>130</v>
      </c>
      <c r="K6" s="8" t="s">
        <v>39</v>
      </c>
    </row>
    <row r="7" spans="1:11" x14ac:dyDescent="0.25">
      <c r="A7" s="2">
        <v>3.9149800000000001E-6</v>
      </c>
      <c r="B7" s="1">
        <v>0.21590000000000001</v>
      </c>
      <c r="C7" s="4">
        <v>4841</v>
      </c>
      <c r="D7" s="1">
        <v>4.6800000000000001E-2</v>
      </c>
      <c r="E7" s="1" t="s">
        <v>96</v>
      </c>
      <c r="F7" s="1" t="s">
        <v>97</v>
      </c>
      <c r="G7" s="1" t="s">
        <v>5</v>
      </c>
      <c r="H7" s="1" t="s">
        <v>9</v>
      </c>
      <c r="I7" s="1" t="s">
        <v>72</v>
      </c>
      <c r="J7">
        <f t="shared" ref="J7:J24" si="0">B7^2/(B7^2+D7^2*C7)</f>
        <v>4.3769685927959514E-3</v>
      </c>
      <c r="K7">
        <f t="shared" ref="K7:K24" si="1">J7*(C7-2)/(1-J7)</f>
        <v>21.273263426423338</v>
      </c>
    </row>
    <row r="8" spans="1:11" x14ac:dyDescent="0.25">
      <c r="A8" s="2">
        <v>7.2210400000000002E-6</v>
      </c>
      <c r="B8" s="1">
        <v>0.26919999999999999</v>
      </c>
      <c r="C8" s="4">
        <v>4841</v>
      </c>
      <c r="D8" s="1">
        <v>0.06</v>
      </c>
      <c r="E8" s="1" t="s">
        <v>96</v>
      </c>
      <c r="F8" s="1" t="s">
        <v>98</v>
      </c>
      <c r="G8" s="1" t="s">
        <v>6</v>
      </c>
      <c r="H8" s="1" t="s">
        <v>5</v>
      </c>
      <c r="I8" s="1" t="s">
        <v>72</v>
      </c>
      <c r="J8">
        <f t="shared" si="0"/>
        <v>4.1410489004801987E-3</v>
      </c>
      <c r="K8">
        <f t="shared" si="1"/>
        <v>20.121861240790469</v>
      </c>
    </row>
    <row r="9" spans="1:11" x14ac:dyDescent="0.25">
      <c r="A9" s="2">
        <v>1.17201E-6</v>
      </c>
      <c r="B9" s="1">
        <v>0.21510000000000001</v>
      </c>
      <c r="C9" s="4">
        <v>4841</v>
      </c>
      <c r="D9" s="1">
        <v>4.4299999999999999E-2</v>
      </c>
      <c r="E9" s="1" t="s">
        <v>96</v>
      </c>
      <c r="F9" s="1" t="s">
        <v>99</v>
      </c>
      <c r="G9" s="1" t="s">
        <v>6</v>
      </c>
      <c r="H9" s="1" t="s">
        <v>10</v>
      </c>
      <c r="I9" s="1" t="s">
        <v>72</v>
      </c>
      <c r="J9">
        <f t="shared" si="0"/>
        <v>4.8465015924223564E-3</v>
      </c>
      <c r="K9">
        <f t="shared" si="1"/>
        <v>23.566435975213373</v>
      </c>
    </row>
    <row r="10" spans="1:11" x14ac:dyDescent="0.25">
      <c r="A10" s="2">
        <v>1.04689E-69</v>
      </c>
      <c r="B10" s="1">
        <v>-0.71789999999999998</v>
      </c>
      <c r="C10" s="4">
        <v>4841</v>
      </c>
      <c r="D10" s="1">
        <v>4.07E-2</v>
      </c>
      <c r="E10" s="1" t="s">
        <v>96</v>
      </c>
      <c r="F10" s="1" t="s">
        <v>100</v>
      </c>
      <c r="G10" s="1" t="s">
        <v>5</v>
      </c>
      <c r="H10" s="1" t="s">
        <v>10</v>
      </c>
      <c r="I10" s="1" t="s">
        <v>72</v>
      </c>
      <c r="J10">
        <f t="shared" si="0"/>
        <v>6.0388250043339052E-2</v>
      </c>
      <c r="K10">
        <f t="shared" si="1"/>
        <v>310.99945479949145</v>
      </c>
    </row>
    <row r="11" spans="1:11" x14ac:dyDescent="0.25">
      <c r="A11" s="2">
        <v>1.344E-6</v>
      </c>
      <c r="B11" s="1">
        <v>0.22</v>
      </c>
      <c r="C11" s="4">
        <v>4841</v>
      </c>
      <c r="D11" s="1">
        <v>4.5499999999999999E-2</v>
      </c>
      <c r="E11" s="1" t="s">
        <v>96</v>
      </c>
      <c r="F11" s="1" t="s">
        <v>101</v>
      </c>
      <c r="G11" s="1" t="s">
        <v>5</v>
      </c>
      <c r="H11" s="1" t="s">
        <v>6</v>
      </c>
      <c r="I11" s="1" t="s">
        <v>72</v>
      </c>
      <c r="J11">
        <f t="shared" si="0"/>
        <v>4.8061263016726538E-3</v>
      </c>
      <c r="K11">
        <f t="shared" si="1"/>
        <v>23.36916030980694</v>
      </c>
    </row>
    <row r="12" spans="1:11" x14ac:dyDescent="0.25">
      <c r="A12" s="2">
        <v>8.9970499999999995E-12</v>
      </c>
      <c r="B12" s="1">
        <v>-0.24809999999999999</v>
      </c>
      <c r="C12" s="4">
        <v>4841</v>
      </c>
      <c r="D12" s="1">
        <v>3.6400000000000002E-2</v>
      </c>
      <c r="E12" s="1" t="s">
        <v>96</v>
      </c>
      <c r="F12" s="1" t="s">
        <v>102</v>
      </c>
      <c r="G12" s="1" t="s">
        <v>5</v>
      </c>
      <c r="H12" s="1" t="s">
        <v>6</v>
      </c>
      <c r="I12" s="1" t="s">
        <v>72</v>
      </c>
      <c r="J12">
        <f t="shared" si="0"/>
        <v>9.5053434941879209E-3</v>
      </c>
      <c r="K12">
        <f t="shared" si="1"/>
        <v>46.43776406693361</v>
      </c>
    </row>
    <row r="13" spans="1:11" x14ac:dyDescent="0.25">
      <c r="A13" s="2">
        <v>2.64198E-8</v>
      </c>
      <c r="B13" s="1">
        <v>-0.2137</v>
      </c>
      <c r="C13" s="4">
        <v>4841</v>
      </c>
      <c r="D13" s="1">
        <v>3.8399999999999997E-2</v>
      </c>
      <c r="E13" s="1" t="s">
        <v>96</v>
      </c>
      <c r="F13" s="1" t="s">
        <v>103</v>
      </c>
      <c r="G13" s="1" t="s">
        <v>9</v>
      </c>
      <c r="H13" s="1" t="s">
        <v>6</v>
      </c>
      <c r="I13" s="1" t="s">
        <v>72</v>
      </c>
      <c r="J13">
        <f t="shared" si="0"/>
        <v>6.3568498866716236E-3</v>
      </c>
      <c r="K13">
        <f t="shared" si="1"/>
        <v>30.957589349954873</v>
      </c>
    </row>
    <row r="14" spans="1:11" x14ac:dyDescent="0.25">
      <c r="A14" s="2">
        <v>2.12501E-10</v>
      </c>
      <c r="B14" s="1">
        <v>-0.2422</v>
      </c>
      <c r="C14" s="4">
        <v>4841</v>
      </c>
      <c r="D14" s="1">
        <v>3.8100000000000002E-2</v>
      </c>
      <c r="E14" s="1" t="s">
        <v>96</v>
      </c>
      <c r="F14" s="1" t="s">
        <v>104</v>
      </c>
      <c r="G14" s="1" t="s">
        <v>9</v>
      </c>
      <c r="H14" s="1" t="s">
        <v>10</v>
      </c>
      <c r="I14" s="1" t="s">
        <v>72</v>
      </c>
      <c r="J14">
        <f t="shared" si="0"/>
        <v>8.2785249367270282E-3</v>
      </c>
      <c r="K14">
        <f t="shared" si="1"/>
        <v>40.394186448635921</v>
      </c>
    </row>
    <row r="15" spans="1:11" x14ac:dyDescent="0.25">
      <c r="A15" s="2">
        <v>3.0831900000000001E-117</v>
      </c>
      <c r="B15" s="1">
        <v>-0.86099999999999999</v>
      </c>
      <c r="C15" s="4">
        <v>4841</v>
      </c>
      <c r="D15" s="1">
        <v>3.7400000000000003E-2</v>
      </c>
      <c r="E15" s="1" t="s">
        <v>96</v>
      </c>
      <c r="F15" s="1" t="s">
        <v>105</v>
      </c>
      <c r="G15" s="1" t="s">
        <v>6</v>
      </c>
      <c r="H15" s="1" t="s">
        <v>5</v>
      </c>
      <c r="I15" s="1" t="s">
        <v>72</v>
      </c>
      <c r="J15">
        <f t="shared" si="0"/>
        <v>9.8675470610227162E-2</v>
      </c>
      <c r="K15">
        <f t="shared" si="1"/>
        <v>529.76545818204522</v>
      </c>
    </row>
    <row r="16" spans="1:11" x14ac:dyDescent="0.25">
      <c r="A16" s="2">
        <v>1.2830100000000001E-7</v>
      </c>
      <c r="B16" s="1">
        <v>0.30180000000000001</v>
      </c>
      <c r="C16" s="4">
        <v>4841</v>
      </c>
      <c r="D16" s="1">
        <v>5.7200000000000001E-2</v>
      </c>
      <c r="E16" s="1" t="s">
        <v>96</v>
      </c>
      <c r="F16" s="1" t="s">
        <v>106</v>
      </c>
      <c r="G16" s="1" t="s">
        <v>6</v>
      </c>
      <c r="H16" s="1" t="s">
        <v>10</v>
      </c>
      <c r="I16" s="1" t="s">
        <v>72</v>
      </c>
      <c r="J16">
        <f t="shared" si="0"/>
        <v>5.7176957344772655E-3</v>
      </c>
      <c r="K16">
        <f t="shared" si="1"/>
        <v>27.827036185234949</v>
      </c>
    </row>
    <row r="17" spans="1:11" x14ac:dyDescent="0.25">
      <c r="A17" s="2">
        <v>8.8715600000000004E-20</v>
      </c>
      <c r="B17" s="1">
        <v>0.36870000000000003</v>
      </c>
      <c r="C17" s="4">
        <v>4841</v>
      </c>
      <c r="D17" s="1">
        <v>4.0500000000000001E-2</v>
      </c>
      <c r="E17" s="1" t="s">
        <v>96</v>
      </c>
      <c r="F17" s="1" t="s">
        <v>107</v>
      </c>
      <c r="G17" s="1" t="s">
        <v>6</v>
      </c>
      <c r="H17" s="1" t="s">
        <v>5</v>
      </c>
      <c r="I17" s="1" t="s">
        <v>72</v>
      </c>
      <c r="J17">
        <f t="shared" si="0"/>
        <v>1.6831739305544231E-2</v>
      </c>
      <c r="K17">
        <f t="shared" si="1"/>
        <v>82.843181330932723</v>
      </c>
    </row>
    <row r="18" spans="1:11" x14ac:dyDescent="0.25">
      <c r="A18" s="2">
        <v>4.0086699999999996E-37</v>
      </c>
      <c r="B18" s="1">
        <v>0.46089999999999998</v>
      </c>
      <c r="C18" s="4">
        <v>4841</v>
      </c>
      <c r="D18" s="1">
        <v>3.6200000000000003E-2</v>
      </c>
      <c r="E18" s="1" t="s">
        <v>96</v>
      </c>
      <c r="F18" s="1" t="s">
        <v>108</v>
      </c>
      <c r="G18" s="1" t="s">
        <v>6</v>
      </c>
      <c r="H18" s="1" t="s">
        <v>5</v>
      </c>
      <c r="I18" s="1" t="s">
        <v>72</v>
      </c>
      <c r="J18">
        <f t="shared" si="0"/>
        <v>3.2400869284059323E-2</v>
      </c>
      <c r="K18">
        <f t="shared" si="1"/>
        <v>162.03797780342515</v>
      </c>
    </row>
    <row r="19" spans="1:11" x14ac:dyDescent="0.25">
      <c r="A19" s="2">
        <v>3.18698E-6</v>
      </c>
      <c r="B19" s="1">
        <v>-0.1651</v>
      </c>
      <c r="C19" s="4">
        <v>4841</v>
      </c>
      <c r="D19" s="1">
        <v>3.5400000000000001E-2</v>
      </c>
      <c r="E19" s="1" t="s">
        <v>96</v>
      </c>
      <c r="F19" s="1" t="s">
        <v>109</v>
      </c>
      <c r="G19" s="1" t="s">
        <v>5</v>
      </c>
      <c r="H19" s="1" t="s">
        <v>6</v>
      </c>
      <c r="I19" s="1" t="s">
        <v>72</v>
      </c>
      <c r="J19">
        <f t="shared" si="0"/>
        <v>4.4730685426184339E-3</v>
      </c>
      <c r="K19">
        <f t="shared" si="1"/>
        <v>21.742434075634275</v>
      </c>
    </row>
    <row r="20" spans="1:11" x14ac:dyDescent="0.25">
      <c r="A20" s="2">
        <v>6.7070299999999997E-7</v>
      </c>
      <c r="B20" s="1">
        <v>0.21809999999999999</v>
      </c>
      <c r="C20" s="4">
        <v>4841</v>
      </c>
      <c r="D20" s="1">
        <v>4.3900000000000002E-2</v>
      </c>
      <c r="E20" s="1" t="s">
        <v>96</v>
      </c>
      <c r="F20" s="1" t="s">
        <v>110</v>
      </c>
      <c r="G20" s="1" t="s">
        <v>6</v>
      </c>
      <c r="H20" s="1" t="s">
        <v>10</v>
      </c>
      <c r="I20" s="1" t="s">
        <v>72</v>
      </c>
      <c r="J20">
        <f t="shared" si="0"/>
        <v>5.0726927588451154E-3</v>
      </c>
      <c r="K20">
        <f t="shared" si="1"/>
        <v>24.671913295974861</v>
      </c>
    </row>
    <row r="21" spans="1:11" x14ac:dyDescent="0.25">
      <c r="A21" s="2">
        <v>2.1019899999999999E-7</v>
      </c>
      <c r="B21" s="1">
        <v>-0.1948</v>
      </c>
      <c r="C21" s="4">
        <v>4841</v>
      </c>
      <c r="D21" s="1">
        <v>3.7499999999999999E-2</v>
      </c>
      <c r="E21" s="1" t="s">
        <v>96</v>
      </c>
      <c r="F21" s="1" t="s">
        <v>111</v>
      </c>
      <c r="G21" s="1" t="s">
        <v>6</v>
      </c>
      <c r="H21" s="1" t="s">
        <v>9</v>
      </c>
      <c r="I21" s="1" t="s">
        <v>72</v>
      </c>
      <c r="J21">
        <f t="shared" si="0"/>
        <v>5.5432718479951539E-3</v>
      </c>
      <c r="K21">
        <f t="shared" si="1"/>
        <v>26.973413435791507</v>
      </c>
    </row>
    <row r="22" spans="1:11" x14ac:dyDescent="0.25">
      <c r="A22" s="2">
        <v>2.6280299999999997E-7</v>
      </c>
      <c r="B22" s="1">
        <v>0.2074</v>
      </c>
      <c r="C22" s="4">
        <v>4841</v>
      </c>
      <c r="D22" s="1">
        <v>4.0300000000000002E-2</v>
      </c>
      <c r="E22" s="1" t="s">
        <v>96</v>
      </c>
      <c r="F22" s="1" t="s">
        <v>112</v>
      </c>
      <c r="G22" s="1" t="s">
        <v>9</v>
      </c>
      <c r="H22" s="1" t="s">
        <v>10</v>
      </c>
      <c r="I22" s="1" t="s">
        <v>72</v>
      </c>
      <c r="J22">
        <f t="shared" si="0"/>
        <v>5.4413009850707199E-3</v>
      </c>
      <c r="K22">
        <f t="shared" si="1"/>
        <v>26.474511250906033</v>
      </c>
    </row>
    <row r="23" spans="1:11" x14ac:dyDescent="0.25">
      <c r="A23" s="2">
        <v>2.4729800000000002E-6</v>
      </c>
      <c r="B23" s="1">
        <v>0.36380000000000001</v>
      </c>
      <c r="C23" s="4">
        <v>4841</v>
      </c>
      <c r="D23" s="1">
        <v>7.7200000000000005E-2</v>
      </c>
      <c r="E23" s="1" t="s">
        <v>96</v>
      </c>
      <c r="F23" s="1" t="s">
        <v>113</v>
      </c>
      <c r="G23" s="1" t="s">
        <v>5</v>
      </c>
      <c r="H23" s="1" t="s">
        <v>6</v>
      </c>
      <c r="I23" s="1" t="s">
        <v>72</v>
      </c>
      <c r="J23">
        <f t="shared" si="0"/>
        <v>4.566337730940357E-3</v>
      </c>
      <c r="K23">
        <f t="shared" si="1"/>
        <v>22.197871257088188</v>
      </c>
    </row>
    <row r="24" spans="1:11" x14ac:dyDescent="0.25">
      <c r="A24" s="2">
        <v>3.8190000000000002E-6</v>
      </c>
      <c r="B24" s="1">
        <v>0.1908</v>
      </c>
      <c r="C24" s="4">
        <v>4841</v>
      </c>
      <c r="D24" s="1">
        <v>4.1300000000000003E-2</v>
      </c>
      <c r="E24" s="1" t="s">
        <v>96</v>
      </c>
      <c r="F24" s="1" t="s">
        <v>114</v>
      </c>
      <c r="G24" s="1" t="s">
        <v>10</v>
      </c>
      <c r="H24" s="1" t="s">
        <v>9</v>
      </c>
      <c r="I24" s="1" t="s">
        <v>72</v>
      </c>
      <c r="J24">
        <f t="shared" si="0"/>
        <v>4.3894594427377753E-3</v>
      </c>
      <c r="K24">
        <f t="shared" si="1"/>
        <v>21.334240024738317</v>
      </c>
    </row>
  </sheetData>
  <mergeCells count="2">
    <mergeCell ref="A1:K2"/>
    <mergeCell ref="A3:K5"/>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Gut microbiota</vt:lpstr>
      <vt:lpstr>pMN(Discovery cohort)</vt:lpstr>
      <vt:lpstr>pMN(Validation cohort)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杨亿</dc:creator>
  <cp:lastModifiedBy>亿 杨</cp:lastModifiedBy>
  <dcterms:created xsi:type="dcterms:W3CDTF">2015-06-05T18:19:34Z</dcterms:created>
  <dcterms:modified xsi:type="dcterms:W3CDTF">2023-10-28T07:18:59Z</dcterms:modified>
</cp:coreProperties>
</file>