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4605" windowHeight="297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39" i="1" l="1"/>
  <c r="D337" i="1"/>
  <c r="D336" i="1"/>
  <c r="D334" i="1"/>
  <c r="C334" i="1"/>
  <c r="C336" i="1"/>
  <c r="C337" i="1"/>
  <c r="C339" i="1"/>
  <c r="D179" i="1"/>
  <c r="D177" i="1"/>
  <c r="D176" i="1"/>
  <c r="D174" i="1"/>
  <c r="C174" i="1"/>
  <c r="C176" i="1"/>
  <c r="C177" i="1"/>
  <c r="C179" i="1"/>
  <c r="D439" i="1" l="1"/>
  <c r="D437" i="1"/>
  <c r="D436" i="1"/>
  <c r="D434" i="1"/>
  <c r="C434" i="1"/>
  <c r="C436" i="1"/>
  <c r="C437" i="1"/>
  <c r="C439" i="1"/>
  <c r="D429" i="1"/>
  <c r="D427" i="1"/>
  <c r="D426" i="1"/>
  <c r="D424" i="1"/>
  <c r="C424" i="1"/>
  <c r="C426" i="1"/>
  <c r="C427" i="1"/>
  <c r="C429" i="1"/>
  <c r="D399" i="1"/>
  <c r="D397" i="1"/>
  <c r="D396" i="1"/>
  <c r="D394" i="1"/>
  <c r="C394" i="1"/>
  <c r="C396" i="1"/>
  <c r="C397" i="1"/>
  <c r="C399" i="1"/>
  <c r="E378" i="1"/>
  <c r="E375" i="1"/>
  <c r="E373" i="1"/>
  <c r="E372" i="1"/>
  <c r="E379" i="1" s="1"/>
  <c r="D379" i="1"/>
  <c r="D377" i="1"/>
  <c r="D376" i="1"/>
  <c r="D374" i="1"/>
  <c r="C379" i="1"/>
  <c r="C377" i="1"/>
  <c r="C376" i="1"/>
  <c r="C374" i="1"/>
  <c r="D369" i="1"/>
  <c r="D367" i="1"/>
  <c r="D366" i="1"/>
  <c r="D364" i="1"/>
  <c r="C364" i="1"/>
  <c r="C366" i="1"/>
  <c r="C367" i="1"/>
  <c r="C369" i="1"/>
  <c r="D359" i="1"/>
  <c r="D357" i="1"/>
  <c r="D356" i="1"/>
  <c r="D354" i="1"/>
  <c r="C359" i="1"/>
  <c r="C357" i="1"/>
  <c r="C356" i="1"/>
  <c r="C354" i="1"/>
  <c r="D349" i="1"/>
  <c r="D347" i="1"/>
  <c r="D346" i="1"/>
  <c r="D344" i="1"/>
  <c r="C344" i="1"/>
  <c r="C346" i="1"/>
  <c r="C347" i="1"/>
  <c r="C349" i="1"/>
  <c r="E328" i="1"/>
  <c r="E325" i="1"/>
  <c r="E323" i="1"/>
  <c r="E322" i="1"/>
  <c r="E329" i="1" s="1"/>
  <c r="D329" i="1"/>
  <c r="D327" i="1"/>
  <c r="D326" i="1"/>
  <c r="D324" i="1"/>
  <c r="C329" i="1"/>
  <c r="C327" i="1"/>
  <c r="C326" i="1"/>
  <c r="C324" i="1"/>
  <c r="D319" i="1"/>
  <c r="D317" i="1"/>
  <c r="D316" i="1"/>
  <c r="D314" i="1"/>
  <c r="C319" i="1"/>
  <c r="C317" i="1"/>
  <c r="C316" i="1"/>
  <c r="C314" i="1"/>
  <c r="D309" i="1"/>
  <c r="D307" i="1"/>
  <c r="D306" i="1"/>
  <c r="D304" i="1"/>
  <c r="C306" i="1"/>
  <c r="C307" i="1"/>
  <c r="C309" i="1"/>
  <c r="C304" i="1"/>
  <c r="D289" i="1"/>
  <c r="D287" i="1"/>
  <c r="D286" i="1"/>
  <c r="D284" i="1"/>
  <c r="C289" i="1"/>
  <c r="C287" i="1"/>
  <c r="C286" i="1"/>
  <c r="C284" i="1"/>
  <c r="D279" i="1"/>
  <c r="D277" i="1"/>
  <c r="D276" i="1"/>
  <c r="D274" i="1"/>
  <c r="C279" i="1"/>
  <c r="C277" i="1"/>
  <c r="C276" i="1"/>
  <c r="C274" i="1"/>
  <c r="E268" i="1"/>
  <c r="E265" i="1"/>
  <c r="E266" i="1" s="1"/>
  <c r="E263" i="1"/>
  <c r="E262" i="1"/>
  <c r="E269" i="1" s="1"/>
  <c r="D264" i="1"/>
  <c r="D266" i="1"/>
  <c r="D267" i="1"/>
  <c r="D269" i="1"/>
  <c r="C269" i="1"/>
  <c r="C267" i="1"/>
  <c r="C266" i="1"/>
  <c r="C264" i="1"/>
  <c r="F258" i="1"/>
  <c r="F255" i="1"/>
  <c r="F253" i="1"/>
  <c r="F252" i="1"/>
  <c r="F259" i="1" s="1"/>
  <c r="D259" i="1"/>
  <c r="E259" i="1"/>
  <c r="D257" i="1"/>
  <c r="E257" i="1"/>
  <c r="D256" i="1"/>
  <c r="E256" i="1"/>
  <c r="D254" i="1"/>
  <c r="E254" i="1"/>
  <c r="C259" i="1"/>
  <c r="C257" i="1"/>
  <c r="C256" i="1"/>
  <c r="C254" i="1"/>
  <c r="E376" i="1" l="1"/>
  <c r="E377" i="1"/>
  <c r="E374" i="1"/>
  <c r="E326" i="1"/>
  <c r="E327" i="1"/>
  <c r="E324" i="1"/>
  <c r="E267" i="1"/>
  <c r="E264" i="1"/>
  <c r="F256" i="1"/>
  <c r="F257" i="1"/>
  <c r="F254" i="1"/>
  <c r="E248" i="1"/>
  <c r="E246" i="1"/>
  <c r="E245" i="1"/>
  <c r="E243" i="1"/>
  <c r="E242" i="1"/>
  <c r="E249" i="1" s="1"/>
  <c r="D249" i="1"/>
  <c r="D247" i="1"/>
  <c r="D246" i="1"/>
  <c r="D244" i="1"/>
  <c r="C249" i="1"/>
  <c r="C247" i="1"/>
  <c r="C246" i="1"/>
  <c r="C244" i="1"/>
  <c r="G239" i="1"/>
  <c r="G237" i="1"/>
  <c r="G236" i="1"/>
  <c r="G234" i="1"/>
  <c r="G238" i="1"/>
  <c r="G235" i="1"/>
  <c r="G233" i="1"/>
  <c r="G232" i="1"/>
  <c r="D239" i="1"/>
  <c r="E239" i="1"/>
  <c r="F239" i="1"/>
  <c r="D237" i="1"/>
  <c r="E237" i="1"/>
  <c r="F237" i="1"/>
  <c r="D236" i="1"/>
  <c r="E236" i="1"/>
  <c r="F236" i="1"/>
  <c r="D234" i="1"/>
  <c r="E234" i="1"/>
  <c r="F234" i="1"/>
  <c r="C239" i="1"/>
  <c r="C237" i="1"/>
  <c r="C236" i="1"/>
  <c r="C234" i="1"/>
  <c r="D224" i="1"/>
  <c r="D226" i="1"/>
  <c r="D227" i="1"/>
  <c r="D229" i="1"/>
  <c r="C229" i="1"/>
  <c r="C227" i="1"/>
  <c r="C226" i="1"/>
  <c r="C224" i="1"/>
  <c r="D214" i="1"/>
  <c r="D216" i="1"/>
  <c r="D217" i="1"/>
  <c r="D219" i="1"/>
  <c r="C214" i="1"/>
  <c r="C216" i="1"/>
  <c r="C217" i="1"/>
  <c r="C219" i="1"/>
  <c r="E208" i="1"/>
  <c r="E205" i="1"/>
  <c r="E203" i="1"/>
  <c r="E202" i="1"/>
  <c r="E209" i="1" s="1"/>
  <c r="D209" i="1"/>
  <c r="D207" i="1"/>
  <c r="D206" i="1"/>
  <c r="D204" i="1"/>
  <c r="C204" i="1"/>
  <c r="C206" i="1"/>
  <c r="C207" i="1"/>
  <c r="C209" i="1"/>
  <c r="E198" i="1"/>
  <c r="E195" i="1"/>
  <c r="E193" i="1"/>
  <c r="E192" i="1"/>
  <c r="E199" i="1" s="1"/>
  <c r="D199" i="1"/>
  <c r="D197" i="1"/>
  <c r="D196" i="1"/>
  <c r="D194" i="1"/>
  <c r="C194" i="1"/>
  <c r="C196" i="1"/>
  <c r="C197" i="1"/>
  <c r="C199" i="1"/>
  <c r="D184" i="1"/>
  <c r="D186" i="1"/>
  <c r="D187" i="1"/>
  <c r="D189" i="1"/>
  <c r="C189" i="1"/>
  <c r="C187" i="1"/>
  <c r="C186" i="1"/>
  <c r="C184" i="1"/>
  <c r="E169" i="1"/>
  <c r="E167" i="1"/>
  <c r="E166" i="1"/>
  <c r="E164" i="1"/>
  <c r="E168" i="1"/>
  <c r="E165" i="1"/>
  <c r="E163" i="1"/>
  <c r="E162" i="1"/>
  <c r="D169" i="1"/>
  <c r="D167" i="1"/>
  <c r="D166" i="1"/>
  <c r="D164" i="1"/>
  <c r="C169" i="1"/>
  <c r="C167" i="1"/>
  <c r="C166" i="1"/>
  <c r="C164" i="1"/>
  <c r="D154" i="1"/>
  <c r="D156" i="1"/>
  <c r="D157" i="1"/>
  <c r="D159" i="1"/>
  <c r="C159" i="1"/>
  <c r="C157" i="1"/>
  <c r="C156" i="1"/>
  <c r="C154" i="1"/>
  <c r="E247" i="1" l="1"/>
  <c r="E244" i="1"/>
  <c r="E206" i="1"/>
  <c r="E207" i="1"/>
  <c r="E204" i="1"/>
  <c r="E196" i="1"/>
  <c r="E197" i="1"/>
  <c r="E194" i="1"/>
  <c r="F149" i="1"/>
  <c r="F147" i="1"/>
  <c r="F146" i="1"/>
  <c r="F144" i="1"/>
  <c r="F148" i="1"/>
  <c r="F145" i="1"/>
  <c r="F143" i="1"/>
  <c r="F142" i="1"/>
  <c r="D149" i="1"/>
  <c r="E149" i="1"/>
  <c r="D147" i="1"/>
  <c r="E147" i="1"/>
  <c r="D146" i="1"/>
  <c r="E146" i="1"/>
  <c r="C149" i="1"/>
  <c r="C147" i="1"/>
  <c r="C146" i="1"/>
  <c r="D144" i="1"/>
  <c r="E144" i="1"/>
  <c r="C144" i="1"/>
  <c r="D134" i="1"/>
  <c r="D136" i="1"/>
  <c r="D137" i="1"/>
  <c r="D139" i="1"/>
  <c r="C134" i="1"/>
  <c r="C136" i="1"/>
  <c r="C137" i="1"/>
  <c r="C139" i="1"/>
  <c r="D129" i="1"/>
  <c r="D127" i="1"/>
  <c r="D126" i="1"/>
  <c r="D124" i="1"/>
  <c r="C129" i="1"/>
  <c r="C127" i="1"/>
  <c r="C126" i="1"/>
  <c r="C124" i="1"/>
  <c r="I118" i="1"/>
  <c r="I115" i="1"/>
  <c r="I113" i="1"/>
  <c r="I112" i="1"/>
  <c r="I119" i="1" s="1"/>
  <c r="D119" i="1"/>
  <c r="E119" i="1"/>
  <c r="F119" i="1"/>
  <c r="G119" i="1"/>
  <c r="H119" i="1"/>
  <c r="D117" i="1"/>
  <c r="E117" i="1"/>
  <c r="F117" i="1"/>
  <c r="G117" i="1"/>
  <c r="H117" i="1"/>
  <c r="D116" i="1"/>
  <c r="E116" i="1"/>
  <c r="F116" i="1"/>
  <c r="G116" i="1"/>
  <c r="H116" i="1"/>
  <c r="D114" i="1"/>
  <c r="E114" i="1"/>
  <c r="F114" i="1"/>
  <c r="G114" i="1"/>
  <c r="H114" i="1"/>
  <c r="C119" i="1"/>
  <c r="C117" i="1"/>
  <c r="C116" i="1"/>
  <c r="C114" i="1"/>
  <c r="I109" i="1"/>
  <c r="I107" i="1"/>
  <c r="I106" i="1"/>
  <c r="I104" i="1"/>
  <c r="I105" i="1"/>
  <c r="I108" i="1"/>
  <c r="I103" i="1"/>
  <c r="I102" i="1"/>
  <c r="D109" i="1"/>
  <c r="E109" i="1"/>
  <c r="F109" i="1"/>
  <c r="G109" i="1"/>
  <c r="H109" i="1"/>
  <c r="D107" i="1"/>
  <c r="E107" i="1"/>
  <c r="F107" i="1"/>
  <c r="G107" i="1"/>
  <c r="H107" i="1"/>
  <c r="D106" i="1"/>
  <c r="E106" i="1"/>
  <c r="F106" i="1"/>
  <c r="G106" i="1"/>
  <c r="H106" i="1"/>
  <c r="D104" i="1"/>
  <c r="E104" i="1"/>
  <c r="F104" i="1"/>
  <c r="G104" i="1"/>
  <c r="H104" i="1"/>
  <c r="C104" i="1"/>
  <c r="C106" i="1"/>
  <c r="C107" i="1"/>
  <c r="C109" i="1"/>
  <c r="P99" i="1"/>
  <c r="P97" i="1"/>
  <c r="P96" i="1"/>
  <c r="P94" i="1"/>
  <c r="P98" i="1"/>
  <c r="P95" i="1"/>
  <c r="P93" i="1"/>
  <c r="P92" i="1"/>
  <c r="D99" i="1"/>
  <c r="E99" i="1"/>
  <c r="F99" i="1"/>
  <c r="G99" i="1"/>
  <c r="H99" i="1"/>
  <c r="I99" i="1"/>
  <c r="J99" i="1"/>
  <c r="K99" i="1"/>
  <c r="L99" i="1"/>
  <c r="M99" i="1"/>
  <c r="N99" i="1"/>
  <c r="O99" i="1"/>
  <c r="O97" i="1"/>
  <c r="D97" i="1"/>
  <c r="E97" i="1"/>
  <c r="F97" i="1"/>
  <c r="G97" i="1"/>
  <c r="H97" i="1"/>
  <c r="I97" i="1"/>
  <c r="J97" i="1"/>
  <c r="K97" i="1"/>
  <c r="L97" i="1"/>
  <c r="M97" i="1"/>
  <c r="N97" i="1"/>
  <c r="D96" i="1"/>
  <c r="E96" i="1"/>
  <c r="F96" i="1"/>
  <c r="G96" i="1"/>
  <c r="H96" i="1"/>
  <c r="I96" i="1"/>
  <c r="J96" i="1"/>
  <c r="K96" i="1"/>
  <c r="L96" i="1"/>
  <c r="M96" i="1"/>
  <c r="N96" i="1"/>
  <c r="O96" i="1"/>
  <c r="D94" i="1"/>
  <c r="E94" i="1"/>
  <c r="F94" i="1"/>
  <c r="G94" i="1"/>
  <c r="H94" i="1"/>
  <c r="I94" i="1"/>
  <c r="J94" i="1"/>
  <c r="K94" i="1"/>
  <c r="L94" i="1"/>
  <c r="M94" i="1"/>
  <c r="N94" i="1"/>
  <c r="O94" i="1"/>
  <c r="C99" i="1"/>
  <c r="C97" i="1"/>
  <c r="C96" i="1"/>
  <c r="C94" i="1"/>
  <c r="I114" i="1" l="1"/>
  <c r="I116" i="1"/>
  <c r="I117" i="1"/>
  <c r="G89" i="1"/>
  <c r="G87" i="1"/>
  <c r="G86" i="1"/>
  <c r="G84" i="1"/>
  <c r="G88" i="1"/>
  <c r="G85" i="1"/>
  <c r="G83" i="1"/>
  <c r="G82" i="1"/>
  <c r="D89" i="1"/>
  <c r="E89" i="1"/>
  <c r="F89" i="1"/>
  <c r="C89" i="1"/>
  <c r="D87" i="1"/>
  <c r="E87" i="1"/>
  <c r="F87" i="1"/>
  <c r="C87" i="1"/>
  <c r="D86" i="1"/>
  <c r="E86" i="1"/>
  <c r="F86" i="1"/>
  <c r="C86" i="1"/>
  <c r="D84" i="1"/>
  <c r="E84" i="1"/>
  <c r="F84" i="1"/>
  <c r="C84" i="1"/>
  <c r="E78" i="1"/>
  <c r="E79" i="1" s="1"/>
  <c r="E75" i="1"/>
  <c r="E77" i="1" s="1"/>
  <c r="E73" i="1"/>
  <c r="E72" i="1"/>
  <c r="D79" i="1"/>
  <c r="D76" i="1"/>
  <c r="D77" i="1"/>
  <c r="D74" i="1"/>
  <c r="C79" i="1"/>
  <c r="C77" i="1"/>
  <c r="C76" i="1"/>
  <c r="C74" i="1"/>
  <c r="D69" i="1"/>
  <c r="D67" i="1"/>
  <c r="D66" i="1"/>
  <c r="D64" i="1"/>
  <c r="C69" i="1"/>
  <c r="C67" i="1"/>
  <c r="C66" i="1"/>
  <c r="C64" i="1"/>
  <c r="E76" i="1" l="1"/>
  <c r="E74" i="1"/>
  <c r="D59" i="1"/>
  <c r="D57" i="1"/>
  <c r="D56" i="1"/>
  <c r="D54" i="1"/>
  <c r="C59" i="1"/>
  <c r="C57" i="1"/>
  <c r="C56" i="1"/>
  <c r="C54" i="1"/>
  <c r="E39" i="1"/>
  <c r="E37" i="1"/>
  <c r="E36" i="1"/>
  <c r="E34" i="1"/>
  <c r="E38" i="1"/>
  <c r="E35" i="1"/>
  <c r="E33" i="1"/>
  <c r="E32" i="1"/>
  <c r="D39" i="1"/>
  <c r="C39" i="1"/>
  <c r="D37" i="1"/>
  <c r="D36" i="1"/>
  <c r="C37" i="1"/>
  <c r="C36" i="1"/>
  <c r="D34" i="1"/>
  <c r="C34" i="1"/>
  <c r="G18" i="1" l="1"/>
  <c r="G15" i="1"/>
  <c r="G13" i="1"/>
  <c r="G12" i="1"/>
  <c r="G19" i="1" s="1"/>
  <c r="D19" i="1"/>
  <c r="E19" i="1"/>
  <c r="F19" i="1"/>
  <c r="C19" i="1"/>
  <c r="D27" i="1"/>
  <c r="E27" i="1"/>
  <c r="F27" i="1"/>
  <c r="G27" i="1"/>
  <c r="H27" i="1"/>
  <c r="I27" i="1"/>
  <c r="J27" i="1"/>
  <c r="C27" i="1"/>
  <c r="D17" i="1"/>
  <c r="E17" i="1"/>
  <c r="F17" i="1"/>
  <c r="C17" i="1"/>
  <c r="D16" i="1"/>
  <c r="E16" i="1"/>
  <c r="F16" i="1"/>
  <c r="C16" i="1"/>
  <c r="D14" i="1"/>
  <c r="E14" i="1"/>
  <c r="F14" i="1"/>
  <c r="C14" i="1"/>
  <c r="J24" i="1"/>
  <c r="K25" i="1"/>
  <c r="K28" i="1"/>
  <c r="K23" i="1"/>
  <c r="K22" i="1"/>
  <c r="K27" i="1" s="1"/>
  <c r="D29" i="1"/>
  <c r="E29" i="1"/>
  <c r="F29" i="1"/>
  <c r="G29" i="1"/>
  <c r="H29" i="1"/>
  <c r="I29" i="1"/>
  <c r="J29" i="1"/>
  <c r="C29" i="1"/>
  <c r="C24" i="1"/>
  <c r="D26" i="1"/>
  <c r="E26" i="1"/>
  <c r="F26" i="1"/>
  <c r="G26" i="1"/>
  <c r="H26" i="1"/>
  <c r="I26" i="1"/>
  <c r="J26" i="1"/>
  <c r="C26" i="1"/>
  <c r="D24" i="1"/>
  <c r="E24" i="1"/>
  <c r="F24" i="1"/>
  <c r="G24" i="1"/>
  <c r="H24" i="1"/>
  <c r="I24" i="1"/>
  <c r="K26" i="1" l="1"/>
  <c r="G16" i="1"/>
  <c r="G14" i="1"/>
  <c r="G17" i="1"/>
  <c r="K29" i="1"/>
  <c r="K24" i="1"/>
</calcChain>
</file>

<file path=xl/sharedStrings.xml><?xml version="1.0" encoding="utf-8"?>
<sst xmlns="http://schemas.openxmlformats.org/spreadsheetml/2006/main" count="437" uniqueCount="56">
  <si>
    <t>AKAP12</t>
  </si>
  <si>
    <t>AXIN1</t>
  </si>
  <si>
    <t>BMP2</t>
  </si>
  <si>
    <t>BMPR1B</t>
  </si>
  <si>
    <t>Total SNPs</t>
  </si>
  <si>
    <t>Original CpG Count</t>
  </si>
  <si>
    <t>CpG DN Range</t>
  </si>
  <si>
    <t>CpG % DN Change</t>
  </si>
  <si>
    <t>CpG Nucleotide Range</t>
  </si>
  <si>
    <t>Total Across All CpG Islands</t>
  </si>
  <si>
    <t>BMPR2</t>
  </si>
  <si>
    <t>BRCA1</t>
  </si>
  <si>
    <t>BRCA2</t>
  </si>
  <si>
    <t>BRMS1</t>
  </si>
  <si>
    <t>CASZ1</t>
  </si>
  <si>
    <t>CDKN2A</t>
  </si>
  <si>
    <t>CHD5</t>
  </si>
  <si>
    <t>CHEK2</t>
  </si>
  <si>
    <t>CTCF</t>
  </si>
  <si>
    <t>DLC1</t>
  </si>
  <si>
    <t>DOK2</t>
  </si>
  <si>
    <t>FLCN</t>
  </si>
  <si>
    <t>FOXP3</t>
  </si>
  <si>
    <t>GPR68</t>
  </si>
  <si>
    <t>ING1</t>
  </si>
  <si>
    <t>ING4</t>
  </si>
  <si>
    <t>INPP4B</t>
  </si>
  <si>
    <t>KISS1</t>
  </si>
  <si>
    <t>KISS1R</t>
  </si>
  <si>
    <t>KLF6</t>
  </si>
  <si>
    <t>LATS2</t>
  </si>
  <si>
    <t>LIMD1</t>
  </si>
  <si>
    <t>MAP2K4</t>
  </si>
  <si>
    <t>MED23</t>
  </si>
  <si>
    <t>PBRM1</t>
  </si>
  <si>
    <t>PEBP1</t>
  </si>
  <si>
    <t>PPAPDC1B</t>
  </si>
  <si>
    <t>PRDM2</t>
  </si>
  <si>
    <t>PTEN</t>
  </si>
  <si>
    <t>RB1</t>
  </si>
  <si>
    <t>RECK</t>
  </si>
  <si>
    <t>SMAD4</t>
  </si>
  <si>
    <t>SMARCB1</t>
  </si>
  <si>
    <t>SP100</t>
  </si>
  <si>
    <t>TFPI2</t>
  </si>
  <si>
    <t>TMPRSS11A</t>
  </si>
  <si>
    <t>TXNIP</t>
  </si>
  <si>
    <t>VHL</t>
  </si>
  <si>
    <t>WWOX</t>
  </si>
  <si>
    <t>SNPs (Create CpG)</t>
  </si>
  <si>
    <t>Vulnerable SNP Percentage</t>
  </si>
  <si>
    <t>Vulnerable SNPs Percentage of BP</t>
  </si>
  <si>
    <t>Columns for each indicated gene represent CpG islands for that gene, as indicated by hg19 reference genome. For example, AXIN1 has 9 CpG islands.</t>
  </si>
  <si>
    <t>DN = dinucleotide</t>
  </si>
  <si>
    <t>Percentage of SNPs that could create a CpG (row 1 for each tumor suppressor gene divided by row 2)</t>
  </si>
  <si>
    <t>Percentage of SNPs that could create a CpG in terms of total nucleotide size of CpG island (row 1 for each tumor suppressor gene divided by row 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</si>
</sst>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rgb="FF000000"/>
      <name val="Arial Unicode MS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vertical="center"/>
    </xf>
    <xf numFmtId="17" fontId="0" fillId="0" borderId="0" xfId="0" applyNumberFormat="1"/>
    <xf numFmtId="16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39"/>
  <sheetViews>
    <sheetView tabSelected="1" zoomScaleNormal="100" workbookViewId="0">
      <selection activeCell="N15" sqref="N15"/>
    </sheetView>
  </sheetViews>
  <sheetFormatPr defaultRowHeight="15" x14ac:dyDescent="0.25"/>
  <cols>
    <col min="2" max="2" width="17.7109375" customWidth="1"/>
    <col min="3" max="4" width="9" customWidth="1"/>
  </cols>
  <sheetData>
    <row r="1" spans="2:7" x14ac:dyDescent="0.25">
      <c r="B1" s="4" t="s">
        <v>52</v>
      </c>
    </row>
    <row r="2" spans="2:7" x14ac:dyDescent="0.25">
      <c r="B2" t="s">
        <v>49</v>
      </c>
    </row>
    <row r="3" spans="2:7" x14ac:dyDescent="0.25">
      <c r="B3" t="s">
        <v>4</v>
      </c>
    </row>
    <row r="4" spans="2:7" x14ac:dyDescent="0.25">
      <c r="B4" t="s">
        <v>50</v>
      </c>
      <c r="C4" t="s">
        <v>54</v>
      </c>
    </row>
    <row r="5" spans="2:7" x14ac:dyDescent="0.25">
      <c r="B5" t="s">
        <v>5</v>
      </c>
    </row>
    <row r="6" spans="2:7" x14ac:dyDescent="0.25">
      <c r="B6" t="s">
        <v>6</v>
      </c>
      <c r="C6" t="s">
        <v>53</v>
      </c>
    </row>
    <row r="7" spans="2:7" x14ac:dyDescent="0.25">
      <c r="B7" t="s">
        <v>7</v>
      </c>
    </row>
    <row r="8" spans="2:7" x14ac:dyDescent="0.25">
      <c r="B8" t="s">
        <v>8</v>
      </c>
    </row>
    <row r="9" spans="2:7" x14ac:dyDescent="0.25">
      <c r="B9" t="s">
        <v>51</v>
      </c>
      <c r="C9" t="s">
        <v>55</v>
      </c>
    </row>
    <row r="10" spans="2:7" x14ac:dyDescent="0.25">
      <c r="B10" s="4"/>
    </row>
    <row r="11" spans="2:7" x14ac:dyDescent="0.25">
      <c r="B11" t="s">
        <v>0</v>
      </c>
      <c r="G11" s="4" t="s">
        <v>9</v>
      </c>
    </row>
    <row r="12" spans="2:7" ht="14.25" x14ac:dyDescent="0.45">
      <c r="B12" t="s">
        <v>49</v>
      </c>
      <c r="C12">
        <v>0</v>
      </c>
      <c r="D12">
        <v>12</v>
      </c>
      <c r="E12">
        <v>3</v>
      </c>
      <c r="F12">
        <v>6</v>
      </c>
      <c r="G12" s="4">
        <f>SUM(C12:F12)</f>
        <v>21</v>
      </c>
    </row>
    <row r="13" spans="2:7" ht="14.25" x14ac:dyDescent="0.45">
      <c r="B13" t="s">
        <v>4</v>
      </c>
      <c r="C13">
        <v>5</v>
      </c>
      <c r="D13">
        <v>51</v>
      </c>
      <c r="E13">
        <v>14</v>
      </c>
      <c r="F13">
        <v>15</v>
      </c>
      <c r="G13" s="4">
        <f>SUM(C13:F13)</f>
        <v>85</v>
      </c>
    </row>
    <row r="14" spans="2:7" ht="14.25" x14ac:dyDescent="0.45">
      <c r="B14" t="s">
        <v>50</v>
      </c>
      <c r="C14">
        <f>SUM(C12/C13)</f>
        <v>0</v>
      </c>
      <c r="D14">
        <f t="shared" ref="D14:G14" si="0">SUM(D12/D13)</f>
        <v>0.23529411764705882</v>
      </c>
      <c r="E14">
        <f t="shared" si="0"/>
        <v>0.21428571428571427</v>
      </c>
      <c r="F14">
        <f t="shared" si="0"/>
        <v>0.4</v>
      </c>
      <c r="G14" s="4">
        <f t="shared" si="0"/>
        <v>0.24705882352941178</v>
      </c>
    </row>
    <row r="15" spans="2:7" ht="14.25" x14ac:dyDescent="0.45">
      <c r="B15" t="s">
        <v>5</v>
      </c>
      <c r="C15">
        <v>16</v>
      </c>
      <c r="D15">
        <v>132</v>
      </c>
      <c r="E15">
        <v>25</v>
      </c>
      <c r="F15">
        <v>42</v>
      </c>
      <c r="G15" s="4">
        <f>SUM(C15:F15)</f>
        <v>215</v>
      </c>
    </row>
    <row r="16" spans="2:7" ht="14.25" x14ac:dyDescent="0.45">
      <c r="B16" t="s">
        <v>6</v>
      </c>
      <c r="C16" t="str">
        <f>C15&amp;"-"&amp;(C15+C12)</f>
        <v>16-16</v>
      </c>
      <c r="D16" t="str">
        <f t="shared" ref="D16:G16" si="1">D15&amp;"-"&amp;(D15+D12)</f>
        <v>132-144</v>
      </c>
      <c r="E16" t="str">
        <f t="shared" si="1"/>
        <v>25-28</v>
      </c>
      <c r="F16" t="str">
        <f t="shared" si="1"/>
        <v>42-48</v>
      </c>
      <c r="G16" s="4" t="str">
        <f t="shared" si="1"/>
        <v>215-236</v>
      </c>
    </row>
    <row r="17" spans="2:11" ht="14.25" x14ac:dyDescent="0.45">
      <c r="B17" t="s">
        <v>7</v>
      </c>
      <c r="C17">
        <f>(C12)/(C15)</f>
        <v>0</v>
      </c>
      <c r="D17">
        <f t="shared" ref="D17:G17" si="2">(D12)/(D15)</f>
        <v>9.0909090909090912E-2</v>
      </c>
      <c r="E17">
        <f t="shared" si="2"/>
        <v>0.12</v>
      </c>
      <c r="F17">
        <f t="shared" si="2"/>
        <v>0.14285714285714285</v>
      </c>
      <c r="G17" s="4">
        <f t="shared" si="2"/>
        <v>9.7674418604651161E-2</v>
      </c>
    </row>
    <row r="18" spans="2:11" ht="14.25" x14ac:dyDescent="0.45">
      <c r="B18" t="s">
        <v>8</v>
      </c>
      <c r="C18">
        <v>227</v>
      </c>
      <c r="D18">
        <v>1267</v>
      </c>
      <c r="E18">
        <v>290</v>
      </c>
      <c r="F18">
        <v>451</v>
      </c>
      <c r="G18" s="4">
        <f>SUM(C18:F18)</f>
        <v>2235</v>
      </c>
    </row>
    <row r="19" spans="2:11" ht="14.25" x14ac:dyDescent="0.45">
      <c r="B19" t="s">
        <v>51</v>
      </c>
      <c r="C19">
        <f>C12/C18</f>
        <v>0</v>
      </c>
      <c r="D19">
        <f t="shared" ref="D19:G19" si="3">D12/D18</f>
        <v>9.4711917916337814E-3</v>
      </c>
      <c r="E19">
        <f t="shared" si="3"/>
        <v>1.0344827586206896E-2</v>
      </c>
      <c r="F19">
        <f t="shared" si="3"/>
        <v>1.3303769401330377E-2</v>
      </c>
      <c r="G19" s="4">
        <f t="shared" si="3"/>
        <v>9.3959731543624154E-3</v>
      </c>
    </row>
    <row r="20" spans="2:11" ht="14.65" x14ac:dyDescent="0.45">
      <c r="C20" s="1"/>
      <c r="D20" s="1"/>
      <c r="E20" s="1"/>
      <c r="F20" s="1"/>
      <c r="G20" s="1"/>
    </row>
    <row r="21" spans="2:11" ht="14.25" x14ac:dyDescent="0.45">
      <c r="B21" t="s">
        <v>1</v>
      </c>
      <c r="D21" s="2"/>
      <c r="E21" s="3"/>
      <c r="K21" s="4" t="s">
        <v>9</v>
      </c>
    </row>
    <row r="22" spans="2:11" ht="14.25" x14ac:dyDescent="0.45">
      <c r="B22" t="s">
        <v>49</v>
      </c>
      <c r="C22">
        <v>1</v>
      </c>
      <c r="D22">
        <v>5</v>
      </c>
      <c r="E22">
        <v>1</v>
      </c>
      <c r="F22">
        <v>2</v>
      </c>
      <c r="G22">
        <v>5</v>
      </c>
      <c r="H22">
        <v>1</v>
      </c>
      <c r="I22">
        <v>5</v>
      </c>
      <c r="J22">
        <v>4</v>
      </c>
      <c r="K22" s="4">
        <f>SUM(C22:J22)</f>
        <v>24</v>
      </c>
    </row>
    <row r="23" spans="2:11" ht="14.25" x14ac:dyDescent="0.45">
      <c r="B23" t="s">
        <v>4</v>
      </c>
      <c r="C23">
        <v>27</v>
      </c>
      <c r="D23">
        <v>65</v>
      </c>
      <c r="E23">
        <v>16</v>
      </c>
      <c r="F23">
        <v>35</v>
      </c>
      <c r="G23">
        <v>45</v>
      </c>
      <c r="H23">
        <v>36</v>
      </c>
      <c r="I23">
        <v>38</v>
      </c>
      <c r="J23">
        <v>33</v>
      </c>
      <c r="K23" s="4">
        <f>SUM(C23:J23)</f>
        <v>295</v>
      </c>
    </row>
    <row r="24" spans="2:11" ht="14.25" x14ac:dyDescent="0.45">
      <c r="B24" t="s">
        <v>50</v>
      </c>
      <c r="C24">
        <f>SUM(C22/C23)</f>
        <v>3.7037037037037035E-2</v>
      </c>
      <c r="D24">
        <f t="shared" ref="D24:I24" si="4">SUM(D22/D23)</f>
        <v>7.6923076923076927E-2</v>
      </c>
      <c r="E24">
        <f t="shared" si="4"/>
        <v>6.25E-2</v>
      </c>
      <c r="F24">
        <f t="shared" si="4"/>
        <v>5.7142857142857141E-2</v>
      </c>
      <c r="G24">
        <f t="shared" si="4"/>
        <v>0.1111111111111111</v>
      </c>
      <c r="H24">
        <f t="shared" si="4"/>
        <v>2.7777777777777776E-2</v>
      </c>
      <c r="I24">
        <f t="shared" si="4"/>
        <v>0.13157894736842105</v>
      </c>
      <c r="J24">
        <f>SUM(J22/J23)</f>
        <v>0.12121212121212122</v>
      </c>
      <c r="K24" s="4">
        <f>SUM(K22/K23)</f>
        <v>8.1355932203389825E-2</v>
      </c>
    </row>
    <row r="25" spans="2:11" ht="14.25" x14ac:dyDescent="0.45">
      <c r="B25" t="s">
        <v>5</v>
      </c>
      <c r="C25">
        <v>20</v>
      </c>
      <c r="D25">
        <v>31</v>
      </c>
      <c r="E25">
        <v>18</v>
      </c>
      <c r="F25">
        <v>34</v>
      </c>
      <c r="G25">
        <v>28</v>
      </c>
      <c r="H25">
        <v>33</v>
      </c>
      <c r="I25">
        <v>29</v>
      </c>
      <c r="J25">
        <v>45</v>
      </c>
      <c r="K25" s="4">
        <f t="shared" ref="K25:K28" si="5">SUM(C25:J25)</f>
        <v>238</v>
      </c>
    </row>
    <row r="26" spans="2:11" ht="14.25" x14ac:dyDescent="0.45">
      <c r="B26" t="s">
        <v>6</v>
      </c>
      <c r="C26" t="str">
        <f>C25&amp;"-"&amp;(C25+C22)</f>
        <v>20-21</v>
      </c>
      <c r="D26" t="str">
        <f t="shared" ref="D26:K26" si="6">D25&amp;"-"&amp;(D25+D22)</f>
        <v>31-36</v>
      </c>
      <c r="E26" t="str">
        <f t="shared" si="6"/>
        <v>18-19</v>
      </c>
      <c r="F26" t="str">
        <f t="shared" si="6"/>
        <v>34-36</v>
      </c>
      <c r="G26" t="str">
        <f t="shared" si="6"/>
        <v>28-33</v>
      </c>
      <c r="H26" t="str">
        <f t="shared" si="6"/>
        <v>33-34</v>
      </c>
      <c r="I26" t="str">
        <f t="shared" si="6"/>
        <v>29-34</v>
      </c>
      <c r="J26" t="str">
        <f t="shared" si="6"/>
        <v>45-49</v>
      </c>
      <c r="K26" s="4" t="str">
        <f t="shared" si="6"/>
        <v>238-262</v>
      </c>
    </row>
    <row r="27" spans="2:11" ht="14.25" x14ac:dyDescent="0.45">
      <c r="B27" t="s">
        <v>7</v>
      </c>
      <c r="C27">
        <f>(C22)/(C25)</f>
        <v>0.05</v>
      </c>
      <c r="D27">
        <f t="shared" ref="D27:K27" si="7">(D22)/(D25)</f>
        <v>0.16129032258064516</v>
      </c>
      <c r="E27">
        <f t="shared" si="7"/>
        <v>5.5555555555555552E-2</v>
      </c>
      <c r="F27">
        <f t="shared" si="7"/>
        <v>5.8823529411764705E-2</v>
      </c>
      <c r="G27">
        <f t="shared" si="7"/>
        <v>0.17857142857142858</v>
      </c>
      <c r="H27">
        <f t="shared" si="7"/>
        <v>3.0303030303030304E-2</v>
      </c>
      <c r="I27">
        <f t="shared" si="7"/>
        <v>0.17241379310344829</v>
      </c>
      <c r="J27">
        <f t="shared" si="7"/>
        <v>8.8888888888888892E-2</v>
      </c>
      <c r="K27" s="4">
        <f t="shared" si="7"/>
        <v>0.10084033613445378</v>
      </c>
    </row>
    <row r="28" spans="2:11" ht="14.25" x14ac:dyDescent="0.45">
      <c r="B28" t="s">
        <v>8</v>
      </c>
      <c r="C28">
        <v>246</v>
      </c>
      <c r="D28">
        <v>320</v>
      </c>
      <c r="E28">
        <v>205</v>
      </c>
      <c r="F28">
        <v>340</v>
      </c>
      <c r="G28">
        <v>389</v>
      </c>
      <c r="H28">
        <v>396</v>
      </c>
      <c r="I28">
        <v>203</v>
      </c>
      <c r="J28">
        <v>596</v>
      </c>
      <c r="K28" s="4">
        <f t="shared" si="5"/>
        <v>2695</v>
      </c>
    </row>
    <row r="29" spans="2:11" ht="14.25" x14ac:dyDescent="0.45">
      <c r="B29" t="s">
        <v>51</v>
      </c>
      <c r="C29">
        <f>C22/C28</f>
        <v>4.0650406504065045E-3</v>
      </c>
      <c r="D29">
        <f t="shared" ref="D29:J29" si="8">D22/D28</f>
        <v>1.5625E-2</v>
      </c>
      <c r="E29">
        <f t="shared" si="8"/>
        <v>4.8780487804878049E-3</v>
      </c>
      <c r="F29">
        <f t="shared" si="8"/>
        <v>5.8823529411764705E-3</v>
      </c>
      <c r="G29">
        <f t="shared" si="8"/>
        <v>1.2853470437017995E-2</v>
      </c>
      <c r="H29">
        <f t="shared" si="8"/>
        <v>2.5252525252525255E-3</v>
      </c>
      <c r="I29">
        <f t="shared" si="8"/>
        <v>2.4630541871921183E-2</v>
      </c>
      <c r="J29">
        <f t="shared" si="8"/>
        <v>6.7114093959731542E-3</v>
      </c>
      <c r="K29" s="4">
        <f>K22/K28</f>
        <v>8.905380333951763E-3</v>
      </c>
    </row>
    <row r="31" spans="2:11" ht="14.25" x14ac:dyDescent="0.45">
      <c r="B31" s="6" t="s">
        <v>2</v>
      </c>
      <c r="E31" s="4" t="s">
        <v>9</v>
      </c>
    </row>
    <row r="32" spans="2:11" ht="14.25" x14ac:dyDescent="0.45">
      <c r="B32" t="s">
        <v>49</v>
      </c>
      <c r="C32">
        <v>3</v>
      </c>
      <c r="D32">
        <v>4</v>
      </c>
      <c r="E32" s="4">
        <f>SUM(C32:D32)</f>
        <v>7</v>
      </c>
    </row>
    <row r="33" spans="2:5" ht="14.25" x14ac:dyDescent="0.45">
      <c r="B33" t="s">
        <v>4</v>
      </c>
      <c r="C33">
        <v>43</v>
      </c>
      <c r="D33">
        <v>9</v>
      </c>
      <c r="E33" s="4">
        <f>SUM(C33:D33)</f>
        <v>52</v>
      </c>
    </row>
    <row r="34" spans="2:5" ht="14.25" x14ac:dyDescent="0.45">
      <c r="B34" t="s">
        <v>50</v>
      </c>
      <c r="C34">
        <f>SUM(C32/C33)</f>
        <v>6.9767441860465115E-2</v>
      </c>
      <c r="D34">
        <f>SUM(D32/D33)</f>
        <v>0.44444444444444442</v>
      </c>
      <c r="E34" s="4">
        <f>SUM(E32/E33)</f>
        <v>0.13461538461538461</v>
      </c>
    </row>
    <row r="35" spans="2:5" ht="14.25" x14ac:dyDescent="0.45">
      <c r="B35" t="s">
        <v>5</v>
      </c>
      <c r="C35">
        <v>169</v>
      </c>
      <c r="D35">
        <v>32</v>
      </c>
      <c r="E35" s="4">
        <f>SUM(C35:D35)</f>
        <v>201</v>
      </c>
    </row>
    <row r="36" spans="2:5" ht="14.25" x14ac:dyDescent="0.45">
      <c r="B36" t="s">
        <v>6</v>
      </c>
      <c r="C36" t="str">
        <f>C35&amp;"-"&amp;(C35+C32)</f>
        <v>169-172</v>
      </c>
      <c r="D36" t="str">
        <f>D35&amp;"-"&amp;(D35+D32)</f>
        <v>32-36</v>
      </c>
      <c r="E36" s="4" t="str">
        <f>E35&amp;"-"&amp;(E35+E32)</f>
        <v>201-208</v>
      </c>
    </row>
    <row r="37" spans="2:5" ht="14.25" x14ac:dyDescent="0.45">
      <c r="B37" t="s">
        <v>7</v>
      </c>
      <c r="C37">
        <f>(C32)/(C35)</f>
        <v>1.7751479289940829E-2</v>
      </c>
      <c r="D37">
        <f>(D32)/(D35)</f>
        <v>0.125</v>
      </c>
      <c r="E37" s="4">
        <f>(E32)/(E35)</f>
        <v>3.482587064676617E-2</v>
      </c>
    </row>
    <row r="38" spans="2:5" ht="14.25" x14ac:dyDescent="0.45">
      <c r="B38" t="s">
        <v>8</v>
      </c>
      <c r="C38">
        <v>1494</v>
      </c>
      <c r="D38">
        <v>262</v>
      </c>
      <c r="E38" s="4">
        <f>SUM(C38:D38)</f>
        <v>1756</v>
      </c>
    </row>
    <row r="39" spans="2:5" ht="14.25" x14ac:dyDescent="0.45">
      <c r="B39" t="s">
        <v>51</v>
      </c>
      <c r="C39">
        <f>C32/C38</f>
        <v>2.008032128514056E-3</v>
      </c>
      <c r="D39">
        <f>D32/D38</f>
        <v>1.5267175572519083E-2</v>
      </c>
      <c r="E39" s="4">
        <f>E32/E38</f>
        <v>3.986332574031891E-3</v>
      </c>
    </row>
    <row r="41" spans="2:5" ht="14.25" x14ac:dyDescent="0.45">
      <c r="B41" s="5" t="s">
        <v>3</v>
      </c>
    </row>
    <row r="42" spans="2:5" ht="14.25" x14ac:dyDescent="0.45">
      <c r="B42" t="s">
        <v>49</v>
      </c>
    </row>
    <row r="43" spans="2:5" ht="14.25" x14ac:dyDescent="0.45">
      <c r="B43" t="s">
        <v>4</v>
      </c>
    </row>
    <row r="44" spans="2:5" ht="14.25" x14ac:dyDescent="0.45">
      <c r="B44" t="s">
        <v>50</v>
      </c>
    </row>
    <row r="45" spans="2:5" ht="14.25" x14ac:dyDescent="0.45">
      <c r="B45" t="s">
        <v>5</v>
      </c>
    </row>
    <row r="46" spans="2:5" ht="14.25" x14ac:dyDescent="0.45">
      <c r="B46" t="s">
        <v>6</v>
      </c>
    </row>
    <row r="47" spans="2:5" ht="14.25" x14ac:dyDescent="0.45">
      <c r="B47" t="s">
        <v>7</v>
      </c>
    </row>
    <row r="48" spans="2:5" ht="14.25" x14ac:dyDescent="0.45">
      <c r="B48" t="s">
        <v>8</v>
      </c>
    </row>
    <row r="49" spans="2:4" ht="14.25" x14ac:dyDescent="0.45">
      <c r="B49" t="s">
        <v>51</v>
      </c>
    </row>
    <row r="51" spans="2:4" ht="14.25" x14ac:dyDescent="0.45">
      <c r="B51" t="s">
        <v>10</v>
      </c>
      <c r="D51" s="4" t="s">
        <v>9</v>
      </c>
    </row>
    <row r="52" spans="2:4" ht="14.25" x14ac:dyDescent="0.45">
      <c r="B52" t="s">
        <v>49</v>
      </c>
      <c r="C52">
        <v>13</v>
      </c>
      <c r="D52" s="4">
        <v>13</v>
      </c>
    </row>
    <row r="53" spans="2:4" ht="14.25" x14ac:dyDescent="0.45">
      <c r="B53" t="s">
        <v>4</v>
      </c>
      <c r="C53">
        <v>99</v>
      </c>
      <c r="D53" s="4">
        <v>99</v>
      </c>
    </row>
    <row r="54" spans="2:4" ht="14.25" x14ac:dyDescent="0.45">
      <c r="B54" t="s">
        <v>50</v>
      </c>
      <c r="C54">
        <f>SUM(C52/C53)</f>
        <v>0.13131313131313133</v>
      </c>
      <c r="D54" s="4">
        <f>SUM(D52/D53)</f>
        <v>0.13131313131313133</v>
      </c>
    </row>
    <row r="55" spans="2:4" ht="14.25" x14ac:dyDescent="0.45">
      <c r="B55" t="s">
        <v>5</v>
      </c>
      <c r="C55">
        <v>176</v>
      </c>
      <c r="D55" s="4">
        <v>176</v>
      </c>
    </row>
    <row r="56" spans="2:4" ht="14.25" x14ac:dyDescent="0.45">
      <c r="B56" t="s">
        <v>6</v>
      </c>
      <c r="C56" t="str">
        <f>C55&amp;"-"&amp;(C55+C52)</f>
        <v>176-189</v>
      </c>
      <c r="D56" s="4" t="str">
        <f>D55&amp;"-"&amp;(D55+D52)</f>
        <v>176-189</v>
      </c>
    </row>
    <row r="57" spans="2:4" ht="14.25" x14ac:dyDescent="0.45">
      <c r="B57" t="s">
        <v>7</v>
      </c>
      <c r="C57">
        <f>(C52)/(C55)</f>
        <v>7.3863636363636367E-2</v>
      </c>
      <c r="D57" s="4">
        <f>(D52)/(D55)</f>
        <v>7.3863636363636367E-2</v>
      </c>
    </row>
    <row r="58" spans="2:4" ht="14.25" x14ac:dyDescent="0.45">
      <c r="B58" t="s">
        <v>8</v>
      </c>
      <c r="C58">
        <v>2553</v>
      </c>
      <c r="D58" s="4">
        <v>2553</v>
      </c>
    </row>
    <row r="59" spans="2:4" ht="14.25" x14ac:dyDescent="0.45">
      <c r="B59" t="s">
        <v>51</v>
      </c>
      <c r="C59">
        <f>C52/C58</f>
        <v>5.0920485703094395E-3</v>
      </c>
      <c r="D59" s="4">
        <f>D52/D58</f>
        <v>5.0920485703094395E-3</v>
      </c>
    </row>
    <row r="61" spans="2:4" ht="14.25" x14ac:dyDescent="0.45">
      <c r="B61" t="s">
        <v>11</v>
      </c>
      <c r="D61" s="4" t="s">
        <v>9</v>
      </c>
    </row>
    <row r="62" spans="2:4" ht="14.25" x14ac:dyDescent="0.45">
      <c r="B62" t="s">
        <v>49</v>
      </c>
      <c r="C62">
        <v>2</v>
      </c>
      <c r="D62" s="4">
        <v>2</v>
      </c>
    </row>
    <row r="63" spans="2:4" ht="14.25" x14ac:dyDescent="0.45">
      <c r="B63" t="s">
        <v>4</v>
      </c>
      <c r="C63">
        <v>12</v>
      </c>
      <c r="D63" s="4">
        <v>12</v>
      </c>
    </row>
    <row r="64" spans="2:4" ht="14.25" x14ac:dyDescent="0.45">
      <c r="B64" t="s">
        <v>50</v>
      </c>
      <c r="C64">
        <f>SUM(C62/C63)</f>
        <v>0.16666666666666666</v>
      </c>
      <c r="D64" s="4">
        <f>SUM(D62/D63)</f>
        <v>0.16666666666666666</v>
      </c>
    </row>
    <row r="65" spans="2:5" ht="14.25" x14ac:dyDescent="0.45">
      <c r="B65" t="s">
        <v>5</v>
      </c>
      <c r="C65">
        <v>24</v>
      </c>
      <c r="D65" s="4">
        <v>24</v>
      </c>
    </row>
    <row r="66" spans="2:5" ht="14.25" x14ac:dyDescent="0.45">
      <c r="B66" t="s">
        <v>6</v>
      </c>
      <c r="C66" t="str">
        <f>C65&amp;"-"&amp;(C65+C62)</f>
        <v>24-26</v>
      </c>
      <c r="D66" s="4" t="str">
        <f>D65&amp;"-"&amp;(D65+D62)</f>
        <v>24-26</v>
      </c>
    </row>
    <row r="67" spans="2:5" ht="14.25" x14ac:dyDescent="0.45">
      <c r="B67" t="s">
        <v>7</v>
      </c>
      <c r="C67">
        <f>(C62)/(C65)</f>
        <v>8.3333333333333329E-2</v>
      </c>
      <c r="D67" s="4">
        <f>(D62)/(D65)</f>
        <v>8.3333333333333329E-2</v>
      </c>
    </row>
    <row r="68" spans="2:5" ht="14.25" x14ac:dyDescent="0.45">
      <c r="B68" t="s">
        <v>8</v>
      </c>
      <c r="C68">
        <v>326</v>
      </c>
      <c r="D68" s="4">
        <v>326</v>
      </c>
    </row>
    <row r="69" spans="2:5" ht="14.25" x14ac:dyDescent="0.45">
      <c r="B69" t="s">
        <v>51</v>
      </c>
      <c r="C69">
        <f>C62/C68</f>
        <v>6.1349693251533744E-3</v>
      </c>
      <c r="D69" s="4">
        <f>D62/D68</f>
        <v>6.1349693251533744E-3</v>
      </c>
    </row>
    <row r="71" spans="2:5" ht="14.25" x14ac:dyDescent="0.45">
      <c r="B71" t="s">
        <v>12</v>
      </c>
      <c r="E71" s="4" t="s">
        <v>9</v>
      </c>
    </row>
    <row r="72" spans="2:5" ht="14.25" x14ac:dyDescent="0.45">
      <c r="B72" t="s">
        <v>49</v>
      </c>
      <c r="C72">
        <v>2</v>
      </c>
      <c r="D72">
        <v>4</v>
      </c>
      <c r="E72" s="4">
        <f>SUM(C72:D72)</f>
        <v>6</v>
      </c>
    </row>
    <row r="73" spans="2:5" ht="14.25" x14ac:dyDescent="0.45">
      <c r="B73" t="s">
        <v>4</v>
      </c>
      <c r="C73">
        <v>9</v>
      </c>
      <c r="D73">
        <v>17</v>
      </c>
      <c r="E73" s="4">
        <f>SUM(C73:D73)</f>
        <v>26</v>
      </c>
    </row>
    <row r="74" spans="2:5" ht="14.25" x14ac:dyDescent="0.45">
      <c r="B74" t="s">
        <v>50</v>
      </c>
      <c r="C74">
        <f>SUM(C72/C73)</f>
        <v>0.22222222222222221</v>
      </c>
      <c r="D74">
        <f>SUM(D72/D73)</f>
        <v>0.23529411764705882</v>
      </c>
      <c r="E74" s="4">
        <f>SUM(E72/E73)</f>
        <v>0.23076923076923078</v>
      </c>
    </row>
    <row r="75" spans="2:5" ht="14.25" x14ac:dyDescent="0.45">
      <c r="B75" t="s">
        <v>5</v>
      </c>
      <c r="C75">
        <v>23</v>
      </c>
      <c r="D75">
        <v>43</v>
      </c>
      <c r="E75" s="4">
        <f>SUM(C75:D75)</f>
        <v>66</v>
      </c>
    </row>
    <row r="76" spans="2:5" ht="14.25" x14ac:dyDescent="0.45">
      <c r="B76" t="s">
        <v>6</v>
      </c>
      <c r="C76" t="str">
        <f>C75&amp;"-"&amp;(C75+C72)</f>
        <v>23-25</v>
      </c>
      <c r="D76" t="str">
        <f>D75&amp;"-"&amp;(D75+D72)</f>
        <v>43-47</v>
      </c>
      <c r="E76" s="4" t="str">
        <f>E75&amp;"-"&amp;(E75+E72)</f>
        <v>66-72</v>
      </c>
    </row>
    <row r="77" spans="2:5" ht="14.25" x14ac:dyDescent="0.45">
      <c r="B77" t="s">
        <v>7</v>
      </c>
      <c r="C77">
        <f>(C72)/(C75)</f>
        <v>8.6956521739130432E-2</v>
      </c>
      <c r="D77">
        <f>(D72)/(D75)</f>
        <v>9.3023255813953487E-2</v>
      </c>
      <c r="E77" s="4">
        <f>(E72)/(E75)</f>
        <v>9.0909090909090912E-2</v>
      </c>
    </row>
    <row r="78" spans="2:5" ht="14.25" x14ac:dyDescent="0.45">
      <c r="B78" t="s">
        <v>8</v>
      </c>
      <c r="C78">
        <v>238</v>
      </c>
      <c r="D78">
        <v>367</v>
      </c>
      <c r="E78" s="4">
        <f>SUM(C78:D78)</f>
        <v>605</v>
      </c>
    </row>
    <row r="79" spans="2:5" ht="14.25" x14ac:dyDescent="0.45">
      <c r="B79" t="s">
        <v>51</v>
      </c>
      <c r="C79">
        <f>C72/C78</f>
        <v>8.4033613445378148E-3</v>
      </c>
      <c r="D79">
        <f t="shared" ref="D79:E79" si="9">D72/D78</f>
        <v>1.0899182561307902E-2</v>
      </c>
      <c r="E79" s="4">
        <f t="shared" si="9"/>
        <v>9.9173553719008271E-3</v>
      </c>
    </row>
    <row r="81" spans="2:16" ht="14.25" x14ac:dyDescent="0.45">
      <c r="B81" t="s">
        <v>13</v>
      </c>
      <c r="G81" s="4" t="s">
        <v>9</v>
      </c>
    </row>
    <row r="82" spans="2:16" ht="14.25" x14ac:dyDescent="0.45">
      <c r="B82" t="s">
        <v>49</v>
      </c>
      <c r="C82">
        <v>1</v>
      </c>
      <c r="D82">
        <v>4</v>
      </c>
      <c r="E82">
        <v>2</v>
      </c>
      <c r="F82">
        <v>5</v>
      </c>
      <c r="G82" s="4">
        <f>SUM(C82:F82)</f>
        <v>12</v>
      </c>
    </row>
    <row r="83" spans="2:16" ht="14.25" x14ac:dyDescent="0.45">
      <c r="B83" t="s">
        <v>4</v>
      </c>
      <c r="C83">
        <v>20</v>
      </c>
      <c r="D83">
        <v>26</v>
      </c>
      <c r="E83">
        <v>16</v>
      </c>
      <c r="F83">
        <v>29</v>
      </c>
      <c r="G83" s="4">
        <f>SUM(C83:F83)</f>
        <v>91</v>
      </c>
    </row>
    <row r="84" spans="2:16" ht="14.25" x14ac:dyDescent="0.45">
      <c r="B84" t="s">
        <v>50</v>
      </c>
      <c r="C84">
        <f>SUM(C82/C83)</f>
        <v>0.05</v>
      </c>
      <c r="D84">
        <f t="shared" ref="D84:G84" si="10">SUM(D82/D83)</f>
        <v>0.15384615384615385</v>
      </c>
      <c r="E84">
        <f t="shared" si="10"/>
        <v>0.125</v>
      </c>
      <c r="F84">
        <f t="shared" si="10"/>
        <v>0.17241379310344829</v>
      </c>
      <c r="G84" s="4">
        <f t="shared" si="10"/>
        <v>0.13186813186813187</v>
      </c>
    </row>
    <row r="85" spans="2:16" ht="14.25" x14ac:dyDescent="0.45">
      <c r="B85" t="s">
        <v>5</v>
      </c>
      <c r="C85">
        <v>22</v>
      </c>
      <c r="D85">
        <v>56</v>
      </c>
      <c r="E85">
        <v>21</v>
      </c>
      <c r="F85">
        <v>101</v>
      </c>
      <c r="G85" s="4">
        <f>SUM(C85:F85)</f>
        <v>200</v>
      </c>
    </row>
    <row r="86" spans="2:16" ht="14.25" x14ac:dyDescent="0.45">
      <c r="B86" t="s">
        <v>6</v>
      </c>
      <c r="C86" t="str">
        <f>C85&amp;"-"&amp;(C85+C82)</f>
        <v>22-23</v>
      </c>
      <c r="D86" t="str">
        <f t="shared" ref="D86:G86" si="11">D85&amp;"-"&amp;(D85+D82)</f>
        <v>56-60</v>
      </c>
      <c r="E86" t="str">
        <f t="shared" si="11"/>
        <v>21-23</v>
      </c>
      <c r="F86" t="str">
        <f t="shared" si="11"/>
        <v>101-106</v>
      </c>
      <c r="G86" s="4" t="str">
        <f t="shared" si="11"/>
        <v>200-212</v>
      </c>
    </row>
    <row r="87" spans="2:16" ht="14.25" x14ac:dyDescent="0.45">
      <c r="B87" t="s">
        <v>7</v>
      </c>
      <c r="C87">
        <f>(C82)/(C85)</f>
        <v>4.5454545454545456E-2</v>
      </c>
      <c r="D87">
        <f t="shared" ref="D87:G87" si="12">(D82)/(D85)</f>
        <v>7.1428571428571425E-2</v>
      </c>
      <c r="E87">
        <f t="shared" si="12"/>
        <v>9.5238095238095233E-2</v>
      </c>
      <c r="F87">
        <f t="shared" si="12"/>
        <v>4.9504950495049507E-2</v>
      </c>
      <c r="G87" s="4">
        <f t="shared" si="12"/>
        <v>0.06</v>
      </c>
    </row>
    <row r="88" spans="2:16" ht="14.25" x14ac:dyDescent="0.45">
      <c r="B88" t="s">
        <v>8</v>
      </c>
      <c r="C88">
        <v>255</v>
      </c>
      <c r="D88">
        <v>552</v>
      </c>
      <c r="E88">
        <v>288</v>
      </c>
      <c r="F88">
        <v>1028</v>
      </c>
      <c r="G88" s="4">
        <f>SUM(C88:F88)</f>
        <v>2123</v>
      </c>
    </row>
    <row r="89" spans="2:16" ht="14.25" x14ac:dyDescent="0.45">
      <c r="B89" t="s">
        <v>51</v>
      </c>
      <c r="C89">
        <f>C82/C88</f>
        <v>3.9215686274509803E-3</v>
      </c>
      <c r="D89">
        <f t="shared" ref="D89:G89" si="13">D82/D88</f>
        <v>7.246376811594203E-3</v>
      </c>
      <c r="E89">
        <f t="shared" si="13"/>
        <v>6.9444444444444441E-3</v>
      </c>
      <c r="F89">
        <f t="shared" si="13"/>
        <v>4.8638132295719845E-3</v>
      </c>
      <c r="G89" s="4">
        <f t="shared" si="13"/>
        <v>5.6523787093735282E-3</v>
      </c>
    </row>
    <row r="91" spans="2:16" ht="14.25" x14ac:dyDescent="0.45">
      <c r="B91" t="s">
        <v>14</v>
      </c>
      <c r="P91" s="4" t="s">
        <v>9</v>
      </c>
    </row>
    <row r="92" spans="2:16" ht="14.25" x14ac:dyDescent="0.45">
      <c r="B92" t="s">
        <v>49</v>
      </c>
      <c r="C92">
        <v>2</v>
      </c>
      <c r="D92">
        <v>3</v>
      </c>
      <c r="E92">
        <v>1</v>
      </c>
      <c r="F92">
        <v>2</v>
      </c>
      <c r="G92">
        <v>4</v>
      </c>
      <c r="H92">
        <v>1</v>
      </c>
      <c r="I92">
        <v>8</v>
      </c>
      <c r="J92">
        <v>3</v>
      </c>
      <c r="K92">
        <v>3</v>
      </c>
      <c r="L92">
        <v>1</v>
      </c>
      <c r="M92">
        <v>1</v>
      </c>
      <c r="N92">
        <v>6</v>
      </c>
      <c r="O92">
        <v>19</v>
      </c>
      <c r="P92" s="4">
        <f>SUM(C92:O92)</f>
        <v>54</v>
      </c>
    </row>
    <row r="93" spans="2:16" ht="14.25" x14ac:dyDescent="0.45">
      <c r="B93" t="s">
        <v>4</v>
      </c>
      <c r="C93">
        <v>24</v>
      </c>
      <c r="D93">
        <v>32</v>
      </c>
      <c r="E93">
        <v>12</v>
      </c>
      <c r="F93">
        <v>32</v>
      </c>
      <c r="G93">
        <v>34</v>
      </c>
      <c r="H93">
        <v>26</v>
      </c>
      <c r="I93">
        <v>77</v>
      </c>
      <c r="J93">
        <v>47</v>
      </c>
      <c r="K93">
        <v>17</v>
      </c>
      <c r="L93">
        <v>10</v>
      </c>
      <c r="M93">
        <v>23</v>
      </c>
      <c r="N93">
        <v>32</v>
      </c>
      <c r="O93">
        <v>117</v>
      </c>
      <c r="P93" s="4">
        <f>SUM(C93:O93)</f>
        <v>483</v>
      </c>
    </row>
    <row r="94" spans="2:16" ht="14.25" x14ac:dyDescent="0.45">
      <c r="B94" t="s">
        <v>50</v>
      </c>
      <c r="C94">
        <f>SUM(C92/C93)</f>
        <v>8.3333333333333329E-2</v>
      </c>
      <c r="D94">
        <f t="shared" ref="D94:P94" si="14">SUM(D92/D93)</f>
        <v>9.375E-2</v>
      </c>
      <c r="E94">
        <f t="shared" si="14"/>
        <v>8.3333333333333329E-2</v>
      </c>
      <c r="F94">
        <f t="shared" si="14"/>
        <v>6.25E-2</v>
      </c>
      <c r="G94">
        <f t="shared" si="14"/>
        <v>0.11764705882352941</v>
      </c>
      <c r="H94">
        <f t="shared" si="14"/>
        <v>3.8461538461538464E-2</v>
      </c>
      <c r="I94">
        <f t="shared" si="14"/>
        <v>0.1038961038961039</v>
      </c>
      <c r="J94">
        <f t="shared" si="14"/>
        <v>6.3829787234042548E-2</v>
      </c>
      <c r="K94">
        <f t="shared" si="14"/>
        <v>0.17647058823529413</v>
      </c>
      <c r="L94">
        <f t="shared" si="14"/>
        <v>0.1</v>
      </c>
      <c r="M94">
        <f t="shared" si="14"/>
        <v>4.3478260869565216E-2</v>
      </c>
      <c r="N94">
        <f t="shared" si="14"/>
        <v>0.1875</v>
      </c>
      <c r="O94">
        <f t="shared" si="14"/>
        <v>0.1623931623931624</v>
      </c>
      <c r="P94" s="4">
        <f t="shared" si="14"/>
        <v>0.11180124223602485</v>
      </c>
    </row>
    <row r="95" spans="2:16" ht="14.25" x14ac:dyDescent="0.45">
      <c r="B95" t="s">
        <v>5</v>
      </c>
      <c r="C95">
        <v>48</v>
      </c>
      <c r="D95">
        <v>75</v>
      </c>
      <c r="E95">
        <v>19</v>
      </c>
      <c r="F95">
        <v>25</v>
      </c>
      <c r="G95">
        <v>30</v>
      </c>
      <c r="H95">
        <v>22</v>
      </c>
      <c r="I95">
        <v>48</v>
      </c>
      <c r="J95">
        <v>36</v>
      </c>
      <c r="K95">
        <v>42</v>
      </c>
      <c r="L95">
        <v>21</v>
      </c>
      <c r="M95">
        <v>27</v>
      </c>
      <c r="N95">
        <v>43</v>
      </c>
      <c r="O95">
        <v>247</v>
      </c>
      <c r="P95" s="4">
        <f>SUM(C95:O95)</f>
        <v>683</v>
      </c>
    </row>
    <row r="96" spans="2:16" ht="14.25" x14ac:dyDescent="0.45">
      <c r="B96" t="s">
        <v>6</v>
      </c>
      <c r="C96" t="str">
        <f>C95&amp;"-"&amp;(C95+C92)</f>
        <v>48-50</v>
      </c>
      <c r="D96" t="str">
        <f t="shared" ref="D96:P96" si="15">D95&amp;"-"&amp;(D95+D92)</f>
        <v>75-78</v>
      </c>
      <c r="E96" t="str">
        <f t="shared" si="15"/>
        <v>19-20</v>
      </c>
      <c r="F96" t="str">
        <f t="shared" si="15"/>
        <v>25-27</v>
      </c>
      <c r="G96" t="str">
        <f t="shared" si="15"/>
        <v>30-34</v>
      </c>
      <c r="H96" t="str">
        <f t="shared" si="15"/>
        <v>22-23</v>
      </c>
      <c r="I96" t="str">
        <f t="shared" si="15"/>
        <v>48-56</v>
      </c>
      <c r="J96" t="str">
        <f t="shared" si="15"/>
        <v>36-39</v>
      </c>
      <c r="K96" t="str">
        <f t="shared" si="15"/>
        <v>42-45</v>
      </c>
      <c r="L96" t="str">
        <f t="shared" si="15"/>
        <v>21-22</v>
      </c>
      <c r="M96" t="str">
        <f t="shared" si="15"/>
        <v>27-28</v>
      </c>
      <c r="N96" t="str">
        <f t="shared" si="15"/>
        <v>43-49</v>
      </c>
      <c r="O96" t="str">
        <f t="shared" si="15"/>
        <v>247-266</v>
      </c>
      <c r="P96" s="4" t="str">
        <f t="shared" si="15"/>
        <v>683-737</v>
      </c>
    </row>
    <row r="97" spans="2:16" ht="14.25" x14ac:dyDescent="0.45">
      <c r="B97" t="s">
        <v>7</v>
      </c>
      <c r="C97">
        <f>(C92)/(C95)</f>
        <v>4.1666666666666664E-2</v>
      </c>
      <c r="D97">
        <f t="shared" ref="D97:N97" si="16">(D92)/(D95)</f>
        <v>0.04</v>
      </c>
      <c r="E97">
        <f t="shared" si="16"/>
        <v>5.2631578947368418E-2</v>
      </c>
      <c r="F97">
        <f t="shared" si="16"/>
        <v>0.08</v>
      </c>
      <c r="G97">
        <f t="shared" si="16"/>
        <v>0.13333333333333333</v>
      </c>
      <c r="H97">
        <f t="shared" si="16"/>
        <v>4.5454545454545456E-2</v>
      </c>
      <c r="I97">
        <f t="shared" si="16"/>
        <v>0.16666666666666666</v>
      </c>
      <c r="J97">
        <f t="shared" si="16"/>
        <v>8.3333333333333329E-2</v>
      </c>
      <c r="K97">
        <f t="shared" si="16"/>
        <v>7.1428571428571425E-2</v>
      </c>
      <c r="L97">
        <f t="shared" si="16"/>
        <v>4.7619047619047616E-2</v>
      </c>
      <c r="M97">
        <f t="shared" si="16"/>
        <v>3.7037037037037035E-2</v>
      </c>
      <c r="N97">
        <f t="shared" si="16"/>
        <v>0.13953488372093023</v>
      </c>
      <c r="O97">
        <f>(O92)/(O95)</f>
        <v>7.6923076923076927E-2</v>
      </c>
      <c r="P97" s="4">
        <f>(P92)/(P95)</f>
        <v>7.9062957540263545E-2</v>
      </c>
    </row>
    <row r="98" spans="2:16" ht="14.25" x14ac:dyDescent="0.45">
      <c r="B98" t="s">
        <v>8</v>
      </c>
      <c r="C98">
        <v>611</v>
      </c>
      <c r="D98">
        <v>704</v>
      </c>
      <c r="E98">
        <v>204</v>
      </c>
      <c r="F98">
        <v>330</v>
      </c>
      <c r="G98">
        <v>365</v>
      </c>
      <c r="H98">
        <v>307</v>
      </c>
      <c r="I98">
        <v>714</v>
      </c>
      <c r="J98">
        <v>430</v>
      </c>
      <c r="K98">
        <v>403</v>
      </c>
      <c r="L98">
        <v>295</v>
      </c>
      <c r="M98">
        <v>361</v>
      </c>
      <c r="N98">
        <v>476</v>
      </c>
      <c r="O98">
        <v>3070</v>
      </c>
      <c r="P98" s="4">
        <f>SUM(C98:O98)</f>
        <v>8270</v>
      </c>
    </row>
    <row r="99" spans="2:16" ht="14.25" x14ac:dyDescent="0.45">
      <c r="B99" t="s">
        <v>51</v>
      </c>
      <c r="C99">
        <f>C92/C98</f>
        <v>3.2733224222585926E-3</v>
      </c>
      <c r="D99">
        <f t="shared" ref="D99:P99" si="17">D92/D98</f>
        <v>4.261363636363636E-3</v>
      </c>
      <c r="E99">
        <f t="shared" si="17"/>
        <v>4.9019607843137254E-3</v>
      </c>
      <c r="F99">
        <f t="shared" si="17"/>
        <v>6.0606060606060606E-3</v>
      </c>
      <c r="G99">
        <f t="shared" si="17"/>
        <v>1.0958904109589041E-2</v>
      </c>
      <c r="H99">
        <f t="shared" si="17"/>
        <v>3.2573289902280132E-3</v>
      </c>
      <c r="I99">
        <f t="shared" si="17"/>
        <v>1.1204481792717087E-2</v>
      </c>
      <c r="J99">
        <f t="shared" si="17"/>
        <v>6.9767441860465115E-3</v>
      </c>
      <c r="K99">
        <f t="shared" si="17"/>
        <v>7.4441687344913151E-3</v>
      </c>
      <c r="L99">
        <f t="shared" si="17"/>
        <v>3.3898305084745762E-3</v>
      </c>
      <c r="M99">
        <f t="shared" si="17"/>
        <v>2.7700831024930748E-3</v>
      </c>
      <c r="N99">
        <f t="shared" si="17"/>
        <v>1.2605042016806723E-2</v>
      </c>
      <c r="O99">
        <f t="shared" si="17"/>
        <v>6.1889250814332244E-3</v>
      </c>
      <c r="P99" s="4">
        <f t="shared" si="17"/>
        <v>6.5296251511487305E-3</v>
      </c>
    </row>
    <row r="101" spans="2:16" ht="14.25" x14ac:dyDescent="0.45">
      <c r="B101" t="s">
        <v>15</v>
      </c>
      <c r="I101" s="4" t="s">
        <v>9</v>
      </c>
    </row>
    <row r="102" spans="2:16" ht="14.25" x14ac:dyDescent="0.45">
      <c r="B102" t="s">
        <v>49</v>
      </c>
      <c r="C102">
        <v>3</v>
      </c>
      <c r="D102">
        <v>2</v>
      </c>
      <c r="E102">
        <v>9</v>
      </c>
      <c r="F102">
        <v>5</v>
      </c>
      <c r="G102">
        <v>2</v>
      </c>
      <c r="H102">
        <v>10</v>
      </c>
      <c r="I102" s="4">
        <f>SUM(C102:H102)</f>
        <v>31</v>
      </c>
    </row>
    <row r="103" spans="2:16" ht="14.25" x14ac:dyDescent="0.45">
      <c r="B103" t="s">
        <v>4</v>
      </c>
      <c r="C103">
        <v>20</v>
      </c>
      <c r="D103">
        <v>17</v>
      </c>
      <c r="E103">
        <v>54</v>
      </c>
      <c r="F103">
        <v>41</v>
      </c>
      <c r="G103">
        <v>15</v>
      </c>
      <c r="H103">
        <v>74</v>
      </c>
      <c r="I103" s="4">
        <f>SUM(C103:H103)</f>
        <v>221</v>
      </c>
    </row>
    <row r="104" spans="2:16" ht="14.25" x14ac:dyDescent="0.45">
      <c r="B104" t="s">
        <v>50</v>
      </c>
      <c r="C104">
        <f>SUM(C102/C103)</f>
        <v>0.15</v>
      </c>
      <c r="D104">
        <f t="shared" ref="D104:I104" si="18">SUM(D102/D103)</f>
        <v>0.11764705882352941</v>
      </c>
      <c r="E104">
        <f t="shared" si="18"/>
        <v>0.16666666666666666</v>
      </c>
      <c r="F104">
        <f t="shared" si="18"/>
        <v>0.12195121951219512</v>
      </c>
      <c r="G104">
        <f t="shared" si="18"/>
        <v>0.13333333333333333</v>
      </c>
      <c r="H104">
        <f t="shared" si="18"/>
        <v>0.13513513513513514</v>
      </c>
      <c r="I104" s="4">
        <f t="shared" si="18"/>
        <v>0.14027149321266968</v>
      </c>
    </row>
    <row r="105" spans="2:16" ht="14.25" x14ac:dyDescent="0.45">
      <c r="B105" t="s">
        <v>5</v>
      </c>
      <c r="C105">
        <v>51</v>
      </c>
      <c r="D105">
        <v>32</v>
      </c>
      <c r="E105">
        <v>35</v>
      </c>
      <c r="F105">
        <v>63</v>
      </c>
      <c r="G105">
        <v>25</v>
      </c>
      <c r="H105">
        <v>176</v>
      </c>
      <c r="I105" s="4">
        <f>SUM(C105:H105)</f>
        <v>382</v>
      </c>
    </row>
    <row r="106" spans="2:16" ht="14.25" x14ac:dyDescent="0.45">
      <c r="B106" t="s">
        <v>6</v>
      </c>
      <c r="C106" t="str">
        <f>C105&amp;"-"&amp;(C105+C102)</f>
        <v>51-54</v>
      </c>
      <c r="D106" t="str">
        <f t="shared" ref="D106:I106" si="19">D105&amp;"-"&amp;(D105+D102)</f>
        <v>32-34</v>
      </c>
      <c r="E106" t="str">
        <f t="shared" si="19"/>
        <v>35-44</v>
      </c>
      <c r="F106" t="str">
        <f t="shared" si="19"/>
        <v>63-68</v>
      </c>
      <c r="G106" t="str">
        <f t="shared" si="19"/>
        <v>25-27</v>
      </c>
      <c r="H106" t="str">
        <f t="shared" si="19"/>
        <v>176-186</v>
      </c>
      <c r="I106" s="4" t="str">
        <f t="shared" si="19"/>
        <v>382-413</v>
      </c>
    </row>
    <row r="107" spans="2:16" ht="14.25" x14ac:dyDescent="0.45">
      <c r="B107" t="s">
        <v>7</v>
      </c>
      <c r="C107">
        <f>(C102)/(C105)</f>
        <v>5.8823529411764705E-2</v>
      </c>
      <c r="D107">
        <f t="shared" ref="D107:I107" si="20">(D102)/(D105)</f>
        <v>6.25E-2</v>
      </c>
      <c r="E107">
        <f t="shared" si="20"/>
        <v>0.25714285714285712</v>
      </c>
      <c r="F107">
        <f t="shared" si="20"/>
        <v>7.9365079365079361E-2</v>
      </c>
      <c r="G107">
        <f t="shared" si="20"/>
        <v>0.08</v>
      </c>
      <c r="H107">
        <f t="shared" si="20"/>
        <v>5.6818181818181816E-2</v>
      </c>
      <c r="I107" s="4">
        <f t="shared" si="20"/>
        <v>8.1151832460732987E-2</v>
      </c>
    </row>
    <row r="108" spans="2:16" ht="14.25" x14ac:dyDescent="0.45">
      <c r="B108" t="s">
        <v>8</v>
      </c>
      <c r="C108">
        <v>651</v>
      </c>
      <c r="D108">
        <v>370</v>
      </c>
      <c r="E108">
        <v>277</v>
      </c>
      <c r="F108">
        <v>728</v>
      </c>
      <c r="G108">
        <v>335</v>
      </c>
      <c r="H108">
        <v>1809</v>
      </c>
      <c r="I108" s="4">
        <f>SUM(C108:H108)</f>
        <v>4170</v>
      </c>
    </row>
    <row r="109" spans="2:16" ht="14.25" x14ac:dyDescent="0.45">
      <c r="B109" t="s">
        <v>51</v>
      </c>
      <c r="C109">
        <f>C102/C108</f>
        <v>4.608294930875576E-3</v>
      </c>
      <c r="D109">
        <f t="shared" ref="D109:I109" si="21">D102/D108</f>
        <v>5.4054054054054057E-3</v>
      </c>
      <c r="E109">
        <f t="shared" si="21"/>
        <v>3.2490974729241874E-2</v>
      </c>
      <c r="F109">
        <f t="shared" si="21"/>
        <v>6.868131868131868E-3</v>
      </c>
      <c r="G109">
        <f t="shared" si="21"/>
        <v>5.9701492537313433E-3</v>
      </c>
      <c r="H109">
        <f t="shared" si="21"/>
        <v>5.5279159756771697E-3</v>
      </c>
      <c r="I109" s="4">
        <f t="shared" si="21"/>
        <v>7.4340527577937653E-3</v>
      </c>
    </row>
    <row r="111" spans="2:16" ht="14.25" x14ac:dyDescent="0.45">
      <c r="B111" t="s">
        <v>16</v>
      </c>
      <c r="I111" s="4" t="s">
        <v>9</v>
      </c>
    </row>
    <row r="112" spans="2:16" ht="14.25" x14ac:dyDescent="0.45">
      <c r="B112" t="s">
        <v>49</v>
      </c>
      <c r="C112">
        <v>1</v>
      </c>
      <c r="D112">
        <v>0</v>
      </c>
      <c r="E112">
        <v>0</v>
      </c>
      <c r="F112">
        <v>3</v>
      </c>
      <c r="G112">
        <v>5</v>
      </c>
      <c r="H112">
        <v>1</v>
      </c>
      <c r="I112" s="4">
        <f>SUM(C112:H112)</f>
        <v>10</v>
      </c>
    </row>
    <row r="113" spans="2:9" ht="14.25" x14ac:dyDescent="0.45">
      <c r="B113" t="s">
        <v>4</v>
      </c>
      <c r="C113">
        <v>33</v>
      </c>
      <c r="D113">
        <v>14</v>
      </c>
      <c r="E113">
        <v>20</v>
      </c>
      <c r="F113">
        <v>21</v>
      </c>
      <c r="G113">
        <v>54</v>
      </c>
      <c r="H113">
        <v>5</v>
      </c>
      <c r="I113" s="4">
        <f>SUM(C113:H113)</f>
        <v>147</v>
      </c>
    </row>
    <row r="114" spans="2:9" ht="14.25" x14ac:dyDescent="0.45">
      <c r="B114" t="s">
        <v>50</v>
      </c>
      <c r="C114">
        <f>SUM(C112/C113)</f>
        <v>3.0303030303030304E-2</v>
      </c>
      <c r="D114">
        <f t="shared" ref="D114:I114" si="22">SUM(D112/D113)</f>
        <v>0</v>
      </c>
      <c r="E114">
        <f t="shared" si="22"/>
        <v>0</v>
      </c>
      <c r="F114">
        <f t="shared" si="22"/>
        <v>0.14285714285714285</v>
      </c>
      <c r="G114">
        <f t="shared" si="22"/>
        <v>9.2592592592592587E-2</v>
      </c>
      <c r="H114">
        <f t="shared" si="22"/>
        <v>0.2</v>
      </c>
      <c r="I114" s="4">
        <f t="shared" si="22"/>
        <v>6.8027210884353748E-2</v>
      </c>
    </row>
    <row r="115" spans="2:9" ht="14.25" x14ac:dyDescent="0.45">
      <c r="B115" t="s">
        <v>5</v>
      </c>
      <c r="C115">
        <v>41</v>
      </c>
      <c r="D115">
        <v>22</v>
      </c>
      <c r="E115">
        <v>20</v>
      </c>
      <c r="F115">
        <v>28</v>
      </c>
      <c r="G115">
        <v>180</v>
      </c>
      <c r="H115">
        <v>17</v>
      </c>
      <c r="I115" s="4">
        <f>SUM(C115:H115)</f>
        <v>308</v>
      </c>
    </row>
    <row r="116" spans="2:9" ht="14.25" x14ac:dyDescent="0.45">
      <c r="B116" t="s">
        <v>6</v>
      </c>
      <c r="C116" t="str">
        <f>C115&amp;"-"&amp;(C115+C112)</f>
        <v>41-42</v>
      </c>
      <c r="D116" t="str">
        <f t="shared" ref="D116:I116" si="23">D115&amp;"-"&amp;(D115+D112)</f>
        <v>22-22</v>
      </c>
      <c r="E116" t="str">
        <f t="shared" si="23"/>
        <v>20-20</v>
      </c>
      <c r="F116" t="str">
        <f t="shared" si="23"/>
        <v>28-31</v>
      </c>
      <c r="G116" t="str">
        <f t="shared" si="23"/>
        <v>180-185</v>
      </c>
      <c r="H116" t="str">
        <f t="shared" si="23"/>
        <v>17-18</v>
      </c>
      <c r="I116" s="4" t="str">
        <f t="shared" si="23"/>
        <v>308-318</v>
      </c>
    </row>
    <row r="117" spans="2:9" ht="14.25" x14ac:dyDescent="0.45">
      <c r="B117" t="s">
        <v>7</v>
      </c>
      <c r="C117">
        <f>(C112)/(C115)</f>
        <v>2.4390243902439025E-2</v>
      </c>
      <c r="D117">
        <f t="shared" ref="D117:I117" si="24">(D112)/(D115)</f>
        <v>0</v>
      </c>
      <c r="E117">
        <f t="shared" si="24"/>
        <v>0</v>
      </c>
      <c r="F117">
        <f t="shared" si="24"/>
        <v>0.10714285714285714</v>
      </c>
      <c r="G117">
        <f t="shared" si="24"/>
        <v>2.7777777777777776E-2</v>
      </c>
      <c r="H117">
        <f t="shared" si="24"/>
        <v>5.8823529411764705E-2</v>
      </c>
      <c r="I117" s="4">
        <f t="shared" si="24"/>
        <v>3.2467532467532464E-2</v>
      </c>
    </row>
    <row r="118" spans="2:9" ht="14.25" x14ac:dyDescent="0.45">
      <c r="B118" t="s">
        <v>8</v>
      </c>
      <c r="C118">
        <v>492</v>
      </c>
      <c r="D118">
        <v>247</v>
      </c>
      <c r="E118">
        <v>241</v>
      </c>
      <c r="F118">
        <v>323</v>
      </c>
      <c r="G118">
        <v>1577</v>
      </c>
      <c r="H118">
        <v>220</v>
      </c>
      <c r="I118" s="4">
        <f>SUM(C118:H118)</f>
        <v>3100</v>
      </c>
    </row>
    <row r="119" spans="2:9" ht="14.25" x14ac:dyDescent="0.45">
      <c r="B119" t="s">
        <v>51</v>
      </c>
      <c r="C119">
        <f>C112/C118</f>
        <v>2.0325203252032522E-3</v>
      </c>
      <c r="D119">
        <f t="shared" ref="D119:I119" si="25">D112/D118</f>
        <v>0</v>
      </c>
      <c r="E119">
        <f t="shared" si="25"/>
        <v>0</v>
      </c>
      <c r="F119">
        <f t="shared" si="25"/>
        <v>9.2879256965944269E-3</v>
      </c>
      <c r="G119">
        <f t="shared" si="25"/>
        <v>3.1705770450221942E-3</v>
      </c>
      <c r="H119">
        <f t="shared" si="25"/>
        <v>4.5454545454545452E-3</v>
      </c>
      <c r="I119" s="4">
        <f t="shared" si="25"/>
        <v>3.2258064516129032E-3</v>
      </c>
    </row>
    <row r="121" spans="2:9" ht="14.25" x14ac:dyDescent="0.45">
      <c r="B121" t="s">
        <v>17</v>
      </c>
      <c r="D121" s="4" t="s">
        <v>9</v>
      </c>
    </row>
    <row r="122" spans="2:9" ht="14.25" x14ac:dyDescent="0.45">
      <c r="B122" t="s">
        <v>49</v>
      </c>
      <c r="C122">
        <v>5</v>
      </c>
      <c r="D122" s="4">
        <v>5</v>
      </c>
    </row>
    <row r="123" spans="2:9" ht="14.25" x14ac:dyDescent="0.45">
      <c r="B123" t="s">
        <v>4</v>
      </c>
      <c r="C123">
        <v>43</v>
      </c>
      <c r="D123" s="4">
        <v>43</v>
      </c>
    </row>
    <row r="124" spans="2:9" ht="14.25" x14ac:dyDescent="0.45">
      <c r="B124" t="s">
        <v>50</v>
      </c>
      <c r="C124">
        <f>SUM(C122/C123)</f>
        <v>0.11627906976744186</v>
      </c>
      <c r="D124" s="4">
        <f>SUM(D122/D123)</f>
        <v>0.11627906976744186</v>
      </c>
    </row>
    <row r="125" spans="2:9" ht="14.25" x14ac:dyDescent="0.45">
      <c r="B125" t="s">
        <v>5</v>
      </c>
      <c r="C125">
        <v>53</v>
      </c>
      <c r="D125" s="4">
        <v>53</v>
      </c>
    </row>
    <row r="126" spans="2:9" ht="14.25" x14ac:dyDescent="0.45">
      <c r="B126" t="s">
        <v>6</v>
      </c>
      <c r="C126" t="str">
        <f>C125&amp;"-"&amp;(C125+C122)</f>
        <v>53-58</v>
      </c>
      <c r="D126" s="4" t="str">
        <f>D125&amp;"-"&amp;(D125+D122)</f>
        <v>53-58</v>
      </c>
    </row>
    <row r="127" spans="2:9" ht="14.25" x14ac:dyDescent="0.45">
      <c r="B127" t="s">
        <v>7</v>
      </c>
      <c r="C127">
        <f>(C122)/(C125)</f>
        <v>9.4339622641509441E-2</v>
      </c>
      <c r="D127" s="4">
        <f>(D122)/(D125)</f>
        <v>9.4339622641509441E-2</v>
      </c>
    </row>
    <row r="128" spans="2:9" ht="14.25" x14ac:dyDescent="0.45">
      <c r="B128" t="s">
        <v>8</v>
      </c>
      <c r="C128">
        <v>694</v>
      </c>
      <c r="D128" s="4">
        <v>694</v>
      </c>
    </row>
    <row r="129" spans="2:6" ht="14.25" x14ac:dyDescent="0.45">
      <c r="B129" t="s">
        <v>51</v>
      </c>
      <c r="C129">
        <f>C122/C128</f>
        <v>7.2046109510086453E-3</v>
      </c>
      <c r="D129" s="4">
        <f>D122/D128</f>
        <v>7.2046109510086453E-3</v>
      </c>
    </row>
    <row r="131" spans="2:6" ht="14.25" x14ac:dyDescent="0.45">
      <c r="B131" t="s">
        <v>18</v>
      </c>
      <c r="D131" s="4" t="s">
        <v>9</v>
      </c>
    </row>
    <row r="132" spans="2:6" ht="14.25" x14ac:dyDescent="0.45">
      <c r="B132" t="s">
        <v>49</v>
      </c>
      <c r="C132">
        <v>7</v>
      </c>
      <c r="D132" s="4">
        <v>7</v>
      </c>
    </row>
    <row r="133" spans="2:6" ht="14.25" x14ac:dyDescent="0.45">
      <c r="B133" t="s">
        <v>4</v>
      </c>
      <c r="C133">
        <v>43</v>
      </c>
      <c r="D133" s="4">
        <v>43</v>
      </c>
    </row>
    <row r="134" spans="2:6" ht="14.25" x14ac:dyDescent="0.45">
      <c r="B134" t="s">
        <v>50</v>
      </c>
      <c r="C134">
        <f>SUM(C132/C133)</f>
        <v>0.16279069767441862</v>
      </c>
      <c r="D134" s="4">
        <f>SUM(D132/D133)</f>
        <v>0.16279069767441862</v>
      </c>
    </row>
    <row r="135" spans="2:6" ht="14.25" x14ac:dyDescent="0.45">
      <c r="B135" t="s">
        <v>5</v>
      </c>
      <c r="C135">
        <v>175</v>
      </c>
      <c r="D135" s="4">
        <v>175</v>
      </c>
    </row>
    <row r="136" spans="2:6" ht="14.25" x14ac:dyDescent="0.45">
      <c r="B136" t="s">
        <v>6</v>
      </c>
      <c r="C136" t="str">
        <f>C135&amp;"-"&amp;(C135+C132)</f>
        <v>175-182</v>
      </c>
      <c r="D136" s="4" t="str">
        <f>D135&amp;"-"&amp;(D135+D132)</f>
        <v>175-182</v>
      </c>
    </row>
    <row r="137" spans="2:6" ht="14.25" x14ac:dyDescent="0.45">
      <c r="B137" t="s">
        <v>7</v>
      </c>
      <c r="C137">
        <f>(C132)/(C135)</f>
        <v>0.04</v>
      </c>
      <c r="D137" s="4">
        <f>(D132)/(D135)</f>
        <v>0.04</v>
      </c>
    </row>
    <row r="138" spans="2:6" ht="14.25" x14ac:dyDescent="0.45">
      <c r="B138" t="s">
        <v>8</v>
      </c>
      <c r="C138">
        <v>1686</v>
      </c>
      <c r="D138" s="4">
        <v>1686</v>
      </c>
    </row>
    <row r="139" spans="2:6" ht="14.25" x14ac:dyDescent="0.45">
      <c r="B139" t="s">
        <v>51</v>
      </c>
      <c r="C139">
        <f>C132/C138</f>
        <v>4.1518386714116248E-3</v>
      </c>
      <c r="D139" s="4">
        <f>D132/D138</f>
        <v>4.1518386714116248E-3</v>
      </c>
    </row>
    <row r="141" spans="2:6" ht="14.25" x14ac:dyDescent="0.45">
      <c r="B141" t="s">
        <v>19</v>
      </c>
      <c r="F141" s="4" t="s">
        <v>9</v>
      </c>
    </row>
    <row r="142" spans="2:6" ht="14.25" x14ac:dyDescent="0.45">
      <c r="B142" t="s">
        <v>49</v>
      </c>
      <c r="C142">
        <v>1</v>
      </c>
      <c r="D142">
        <v>6</v>
      </c>
      <c r="E142">
        <v>6</v>
      </c>
      <c r="F142" s="4">
        <f>SUM(C142:E142)</f>
        <v>13</v>
      </c>
    </row>
    <row r="143" spans="2:6" ht="14.25" x14ac:dyDescent="0.45">
      <c r="B143" t="s">
        <v>4</v>
      </c>
      <c r="C143">
        <v>12</v>
      </c>
      <c r="D143">
        <v>50</v>
      </c>
      <c r="E143">
        <v>26</v>
      </c>
      <c r="F143" s="4">
        <f>SUM(C143:E143)</f>
        <v>88</v>
      </c>
    </row>
    <row r="144" spans="2:6" ht="14.25" x14ac:dyDescent="0.45">
      <c r="B144" t="s">
        <v>50</v>
      </c>
      <c r="C144">
        <f>SUM(C142/C143)</f>
        <v>8.3333333333333329E-2</v>
      </c>
      <c r="D144">
        <f t="shared" ref="D144:F144" si="26">SUM(D142/D143)</f>
        <v>0.12</v>
      </c>
      <c r="E144">
        <f t="shared" si="26"/>
        <v>0.23076923076923078</v>
      </c>
      <c r="F144" s="4">
        <f t="shared" si="26"/>
        <v>0.14772727272727273</v>
      </c>
    </row>
    <row r="145" spans="2:6" ht="14.25" x14ac:dyDescent="0.45">
      <c r="B145" t="s">
        <v>5</v>
      </c>
      <c r="C145">
        <v>19</v>
      </c>
      <c r="D145">
        <v>90</v>
      </c>
      <c r="E145">
        <v>54</v>
      </c>
      <c r="F145" s="4">
        <f>SUM(C145:E145)</f>
        <v>163</v>
      </c>
    </row>
    <row r="146" spans="2:6" ht="14.25" x14ac:dyDescent="0.45">
      <c r="B146" t="s">
        <v>6</v>
      </c>
      <c r="C146" t="str">
        <f>C145&amp;"-"&amp;(C145+C142)</f>
        <v>19-20</v>
      </c>
      <c r="D146" t="str">
        <f t="shared" ref="D146:F146" si="27">D145&amp;"-"&amp;(D145+D142)</f>
        <v>90-96</v>
      </c>
      <c r="E146" t="str">
        <f t="shared" si="27"/>
        <v>54-60</v>
      </c>
      <c r="F146" s="4" t="str">
        <f t="shared" si="27"/>
        <v>163-176</v>
      </c>
    </row>
    <row r="147" spans="2:6" ht="14.25" x14ac:dyDescent="0.45">
      <c r="B147" t="s">
        <v>7</v>
      </c>
      <c r="C147">
        <f>(C142)/(C145)</f>
        <v>5.2631578947368418E-2</v>
      </c>
      <c r="D147">
        <f t="shared" ref="D147:F147" si="28">(D142)/(D145)</f>
        <v>6.6666666666666666E-2</v>
      </c>
      <c r="E147">
        <f t="shared" si="28"/>
        <v>0.1111111111111111</v>
      </c>
      <c r="F147" s="4">
        <f t="shared" si="28"/>
        <v>7.9754601226993863E-2</v>
      </c>
    </row>
    <row r="148" spans="2:6" ht="14.25" x14ac:dyDescent="0.45">
      <c r="B148" t="s">
        <v>8</v>
      </c>
      <c r="C148">
        <v>255</v>
      </c>
      <c r="D148">
        <v>824</v>
      </c>
      <c r="E148">
        <v>470</v>
      </c>
      <c r="F148" s="4">
        <f>SUM(C148:E148)</f>
        <v>1549</v>
      </c>
    </row>
    <row r="149" spans="2:6" ht="14.25" x14ac:dyDescent="0.45">
      <c r="B149" t="s">
        <v>51</v>
      </c>
      <c r="C149">
        <f>C142/C148</f>
        <v>3.9215686274509803E-3</v>
      </c>
      <c r="D149">
        <f t="shared" ref="D149:F149" si="29">D142/D148</f>
        <v>7.2815533980582527E-3</v>
      </c>
      <c r="E149">
        <f t="shared" si="29"/>
        <v>1.276595744680851E-2</v>
      </c>
      <c r="F149" s="4">
        <f t="shared" si="29"/>
        <v>8.3925112976113627E-3</v>
      </c>
    </row>
    <row r="151" spans="2:6" ht="14.25" x14ac:dyDescent="0.45">
      <c r="B151" t="s">
        <v>20</v>
      </c>
      <c r="D151" s="4" t="s">
        <v>9</v>
      </c>
    </row>
    <row r="152" spans="2:6" ht="14.25" x14ac:dyDescent="0.45">
      <c r="B152" t="s">
        <v>49</v>
      </c>
      <c r="C152">
        <v>1</v>
      </c>
      <c r="D152" s="4">
        <v>1</v>
      </c>
    </row>
    <row r="153" spans="2:6" ht="14.25" x14ac:dyDescent="0.45">
      <c r="B153" t="s">
        <v>4</v>
      </c>
      <c r="C153">
        <v>31</v>
      </c>
      <c r="D153" s="4">
        <v>31</v>
      </c>
    </row>
    <row r="154" spans="2:6" ht="14.25" x14ac:dyDescent="0.45">
      <c r="B154" t="s">
        <v>50</v>
      </c>
      <c r="C154">
        <f>SUM(C152/C153)</f>
        <v>3.2258064516129031E-2</v>
      </c>
      <c r="D154" s="4">
        <f>SUM(D152/D153)</f>
        <v>3.2258064516129031E-2</v>
      </c>
    </row>
    <row r="155" spans="2:6" ht="14.25" x14ac:dyDescent="0.45">
      <c r="B155" t="s">
        <v>5</v>
      </c>
      <c r="C155">
        <v>35</v>
      </c>
      <c r="D155" s="4">
        <v>35</v>
      </c>
    </row>
    <row r="156" spans="2:6" ht="14.25" x14ac:dyDescent="0.45">
      <c r="B156" t="s">
        <v>6</v>
      </c>
      <c r="C156" t="str">
        <f>C155&amp;"-"&amp;(C155+C152)</f>
        <v>35-36</v>
      </c>
      <c r="D156" s="4" t="str">
        <f>D155&amp;"-"&amp;(D155+D152)</f>
        <v>35-36</v>
      </c>
    </row>
    <row r="157" spans="2:6" ht="14.25" x14ac:dyDescent="0.45">
      <c r="B157" t="s">
        <v>7</v>
      </c>
      <c r="C157">
        <f>(C152)/(C155)</f>
        <v>2.8571428571428571E-2</v>
      </c>
      <c r="D157" s="4">
        <f>(D152)/(D155)</f>
        <v>2.8571428571428571E-2</v>
      </c>
    </row>
    <row r="158" spans="2:6" ht="14.25" x14ac:dyDescent="0.45">
      <c r="B158" t="s">
        <v>8</v>
      </c>
      <c r="C158">
        <v>386</v>
      </c>
      <c r="D158" s="4">
        <v>386</v>
      </c>
    </row>
    <row r="159" spans="2:6" ht="14.25" x14ac:dyDescent="0.45">
      <c r="B159" t="s">
        <v>51</v>
      </c>
      <c r="C159">
        <f>C152/C158</f>
        <v>2.5906735751295338E-3</v>
      </c>
      <c r="D159" s="4">
        <f>D152/D158</f>
        <v>2.5906735751295338E-3</v>
      </c>
    </row>
    <row r="161" spans="2:5" ht="14.25" x14ac:dyDescent="0.45">
      <c r="B161" t="s">
        <v>21</v>
      </c>
      <c r="E161" s="4" t="s">
        <v>9</v>
      </c>
    </row>
    <row r="162" spans="2:5" ht="14.25" x14ac:dyDescent="0.45">
      <c r="B162" t="s">
        <v>49</v>
      </c>
      <c r="C162">
        <v>1</v>
      </c>
      <c r="D162">
        <v>5</v>
      </c>
      <c r="E162" s="4">
        <f>SUM(C162:D162)</f>
        <v>6</v>
      </c>
    </row>
    <row r="163" spans="2:5" ht="14.25" x14ac:dyDescent="0.45">
      <c r="B163" t="s">
        <v>4</v>
      </c>
      <c r="C163">
        <v>20</v>
      </c>
      <c r="D163">
        <v>56</v>
      </c>
      <c r="E163" s="4">
        <f>SUM(C163:D163)</f>
        <v>76</v>
      </c>
    </row>
    <row r="164" spans="2:5" ht="14.25" x14ac:dyDescent="0.45">
      <c r="B164" t="s">
        <v>50</v>
      </c>
      <c r="C164">
        <f>SUM(C162/C163)</f>
        <v>0.05</v>
      </c>
      <c r="D164">
        <f>SUM(D162/D163)</f>
        <v>8.9285714285714288E-2</v>
      </c>
      <c r="E164" s="4">
        <f>SUM(E162/E163)</f>
        <v>7.8947368421052627E-2</v>
      </c>
    </row>
    <row r="165" spans="2:5" ht="14.25" x14ac:dyDescent="0.45">
      <c r="B165" t="s">
        <v>5</v>
      </c>
      <c r="C165">
        <v>17</v>
      </c>
      <c r="D165">
        <v>72</v>
      </c>
      <c r="E165" s="4">
        <f>SUM(C165:D165)</f>
        <v>89</v>
      </c>
    </row>
    <row r="166" spans="2:5" ht="14.25" x14ac:dyDescent="0.45">
      <c r="B166" t="s">
        <v>6</v>
      </c>
      <c r="C166" t="str">
        <f>C165&amp;"-"&amp;(C165+C162)</f>
        <v>17-18</v>
      </c>
      <c r="D166" t="str">
        <f>D165&amp;"-"&amp;(D165+D162)</f>
        <v>72-77</v>
      </c>
      <c r="E166" s="4" t="str">
        <f>E165&amp;"-"&amp;(E165+E162)</f>
        <v>89-95</v>
      </c>
    </row>
    <row r="167" spans="2:5" ht="14.25" x14ac:dyDescent="0.45">
      <c r="B167" t="s">
        <v>7</v>
      </c>
      <c r="C167">
        <f>(C162)/(C165)</f>
        <v>5.8823529411764705E-2</v>
      </c>
      <c r="D167">
        <f>(D162)/(D165)</f>
        <v>6.9444444444444448E-2</v>
      </c>
      <c r="E167" s="4">
        <f>(E162)/(E165)</f>
        <v>6.741573033707865E-2</v>
      </c>
    </row>
    <row r="168" spans="2:5" ht="14.25" x14ac:dyDescent="0.45">
      <c r="B168" t="s">
        <v>8</v>
      </c>
      <c r="C168">
        <v>233</v>
      </c>
      <c r="D168">
        <v>963</v>
      </c>
      <c r="E168" s="4">
        <f>SUM(C168:D168)</f>
        <v>1196</v>
      </c>
    </row>
    <row r="169" spans="2:5" ht="14.25" x14ac:dyDescent="0.45">
      <c r="B169" t="s">
        <v>51</v>
      </c>
      <c r="C169">
        <f>C162/C168</f>
        <v>4.2918454935622317E-3</v>
      </c>
      <c r="D169">
        <f>D162/D168</f>
        <v>5.1921079958463139E-3</v>
      </c>
      <c r="E169" s="4">
        <f>E162/E168</f>
        <v>5.016722408026756E-3</v>
      </c>
    </row>
    <row r="171" spans="2:5" ht="14.25" x14ac:dyDescent="0.45">
      <c r="B171" t="s">
        <v>22</v>
      </c>
      <c r="D171" s="4" t="s">
        <v>9</v>
      </c>
    </row>
    <row r="172" spans="2:5" ht="14.25" x14ac:dyDescent="0.45">
      <c r="B172" t="s">
        <v>49</v>
      </c>
      <c r="C172">
        <v>3</v>
      </c>
      <c r="D172" s="4">
        <v>3</v>
      </c>
    </row>
    <row r="173" spans="2:5" ht="14.25" x14ac:dyDescent="0.45">
      <c r="B173" t="s">
        <v>4</v>
      </c>
      <c r="C173">
        <v>23</v>
      </c>
      <c r="D173" s="4">
        <v>23</v>
      </c>
    </row>
    <row r="174" spans="2:5" ht="14.25" x14ac:dyDescent="0.45">
      <c r="B174" t="s">
        <v>50</v>
      </c>
      <c r="C174">
        <f>SUM(C172/C173)</f>
        <v>0.13043478260869565</v>
      </c>
      <c r="D174" s="4">
        <f>SUM(D172/D173)</f>
        <v>0.13043478260869565</v>
      </c>
    </row>
    <row r="175" spans="2:5" ht="14.25" x14ac:dyDescent="0.45">
      <c r="B175" t="s">
        <v>5</v>
      </c>
      <c r="C175">
        <v>140</v>
      </c>
      <c r="D175" s="4">
        <v>140</v>
      </c>
    </row>
    <row r="176" spans="2:5" ht="14.25" x14ac:dyDescent="0.45">
      <c r="B176" t="s">
        <v>6</v>
      </c>
      <c r="C176" t="str">
        <f>C175&amp;"-"&amp;(C175+C172)</f>
        <v>140-143</v>
      </c>
      <c r="D176" s="4" t="str">
        <f>D175&amp;"-"&amp;(D175+D172)</f>
        <v>140-143</v>
      </c>
    </row>
    <row r="177" spans="2:5" ht="14.25" x14ac:dyDescent="0.45">
      <c r="B177" t="s">
        <v>7</v>
      </c>
      <c r="C177">
        <f>(C172)/(C175)</f>
        <v>2.1428571428571429E-2</v>
      </c>
      <c r="D177" s="4">
        <f>(D172)/(D175)</f>
        <v>2.1428571428571429E-2</v>
      </c>
    </row>
    <row r="178" spans="2:5" ht="14.25" x14ac:dyDescent="0.45">
      <c r="B178" t="s">
        <v>8</v>
      </c>
      <c r="C178">
        <v>1555</v>
      </c>
      <c r="D178" s="4">
        <v>1555</v>
      </c>
    </row>
    <row r="179" spans="2:5" ht="14.25" x14ac:dyDescent="0.45">
      <c r="B179" t="s">
        <v>51</v>
      </c>
      <c r="C179">
        <f>C172/C178</f>
        <v>1.9292604501607716E-3</v>
      </c>
      <c r="D179" s="4">
        <f>D172/D178</f>
        <v>1.9292604501607716E-3</v>
      </c>
    </row>
    <row r="181" spans="2:5" ht="14.25" x14ac:dyDescent="0.45">
      <c r="B181" t="s">
        <v>23</v>
      </c>
      <c r="D181" s="4" t="s">
        <v>9</v>
      </c>
    </row>
    <row r="182" spans="2:5" ht="14.25" x14ac:dyDescent="0.45">
      <c r="B182" t="s">
        <v>49</v>
      </c>
      <c r="C182">
        <v>6</v>
      </c>
      <c r="D182" s="4">
        <v>6</v>
      </c>
    </row>
    <row r="183" spans="2:5" ht="14.25" x14ac:dyDescent="0.45">
      <c r="B183" t="s">
        <v>4</v>
      </c>
      <c r="C183">
        <v>71</v>
      </c>
      <c r="D183" s="4">
        <v>71</v>
      </c>
    </row>
    <row r="184" spans="2:5" ht="14.25" x14ac:dyDescent="0.45">
      <c r="B184" t="s">
        <v>50</v>
      </c>
      <c r="C184">
        <f>SUM(C182/C183)</f>
        <v>8.4507042253521125E-2</v>
      </c>
      <c r="D184" s="4">
        <f>SUM(D182/D183)</f>
        <v>8.4507042253521125E-2</v>
      </c>
    </row>
    <row r="185" spans="2:5" ht="14.25" x14ac:dyDescent="0.45">
      <c r="B185" t="s">
        <v>5</v>
      </c>
      <c r="C185">
        <v>87</v>
      </c>
      <c r="D185" s="4">
        <v>87</v>
      </c>
    </row>
    <row r="186" spans="2:5" ht="14.25" x14ac:dyDescent="0.45">
      <c r="B186" t="s">
        <v>6</v>
      </c>
      <c r="C186" t="str">
        <f>C185&amp;"-"&amp;(C185+C182)</f>
        <v>87-93</v>
      </c>
      <c r="D186" s="4" t="str">
        <f>D185&amp;"-"&amp;(D185+D182)</f>
        <v>87-93</v>
      </c>
    </row>
    <row r="187" spans="2:5" ht="14.25" x14ac:dyDescent="0.45">
      <c r="B187" t="s">
        <v>7</v>
      </c>
      <c r="C187">
        <f>(C182)/(C185)</f>
        <v>6.8965517241379309E-2</v>
      </c>
      <c r="D187" s="4">
        <f>(D182)/(D185)</f>
        <v>6.8965517241379309E-2</v>
      </c>
    </row>
    <row r="188" spans="2:5" ht="14.25" x14ac:dyDescent="0.45">
      <c r="B188" t="s">
        <v>8</v>
      </c>
      <c r="C188">
        <v>1157</v>
      </c>
      <c r="D188" s="4">
        <v>1157</v>
      </c>
    </row>
    <row r="189" spans="2:5" ht="14.25" x14ac:dyDescent="0.45">
      <c r="B189" t="s">
        <v>51</v>
      </c>
      <c r="C189">
        <f>C182/C188</f>
        <v>5.1858254105445114E-3</v>
      </c>
      <c r="D189" s="4">
        <f>D182/D188</f>
        <v>5.1858254105445114E-3</v>
      </c>
    </row>
    <row r="191" spans="2:5" ht="14.25" x14ac:dyDescent="0.45">
      <c r="B191" t="s">
        <v>24</v>
      </c>
      <c r="E191" s="4" t="s">
        <v>9</v>
      </c>
    </row>
    <row r="192" spans="2:5" ht="14.25" x14ac:dyDescent="0.45">
      <c r="B192" t="s">
        <v>49</v>
      </c>
      <c r="C192">
        <v>27</v>
      </c>
      <c r="D192">
        <v>5</v>
      </c>
      <c r="E192" s="4">
        <f>SUM(C192:D192)</f>
        <v>32</v>
      </c>
    </row>
    <row r="193" spans="2:5" ht="14.25" x14ac:dyDescent="0.45">
      <c r="B193" t="s">
        <v>4</v>
      </c>
      <c r="C193">
        <v>220</v>
      </c>
      <c r="D193">
        <v>40</v>
      </c>
      <c r="E193" s="4">
        <f>SUM(C193:D193)</f>
        <v>260</v>
      </c>
    </row>
    <row r="194" spans="2:5" ht="14.25" x14ac:dyDescent="0.45">
      <c r="B194" t="s">
        <v>50</v>
      </c>
      <c r="C194">
        <f>SUM(C192/C193)</f>
        <v>0.12272727272727273</v>
      </c>
      <c r="D194">
        <f>SUM(D192/D193)</f>
        <v>0.125</v>
      </c>
      <c r="E194" s="4">
        <f>SUM(E192/E193)</f>
        <v>0.12307692307692308</v>
      </c>
    </row>
    <row r="195" spans="2:5" ht="14.25" x14ac:dyDescent="0.45">
      <c r="B195" t="s">
        <v>5</v>
      </c>
      <c r="C195">
        <v>328</v>
      </c>
      <c r="D195">
        <v>67</v>
      </c>
      <c r="E195" s="4">
        <f>SUM(C195:D195)</f>
        <v>395</v>
      </c>
    </row>
    <row r="196" spans="2:5" ht="14.25" x14ac:dyDescent="0.45">
      <c r="B196" t="s">
        <v>6</v>
      </c>
      <c r="C196" t="str">
        <f>C195&amp;"-"&amp;(C195+C192)</f>
        <v>328-355</v>
      </c>
      <c r="D196" t="str">
        <f>D195&amp;"-"&amp;(D195+D192)</f>
        <v>67-72</v>
      </c>
      <c r="E196" s="4" t="str">
        <f>E195&amp;"-"&amp;(E195+E192)</f>
        <v>395-427</v>
      </c>
    </row>
    <row r="197" spans="2:5" ht="14.25" x14ac:dyDescent="0.45">
      <c r="B197" t="s">
        <v>7</v>
      </c>
      <c r="C197">
        <f>(C192)/(C195)</f>
        <v>8.2317073170731711E-2</v>
      </c>
      <c r="D197">
        <f>(D192)/(D195)</f>
        <v>7.4626865671641784E-2</v>
      </c>
      <c r="E197" s="4">
        <f>(E192)/(E195)</f>
        <v>8.1012658227848103E-2</v>
      </c>
    </row>
    <row r="198" spans="2:5" ht="14.25" x14ac:dyDescent="0.45">
      <c r="B198" t="s">
        <v>8</v>
      </c>
      <c r="C198">
        <v>3812</v>
      </c>
      <c r="D198">
        <v>660</v>
      </c>
      <c r="E198" s="4">
        <f>SUM(C198:D198)</f>
        <v>4472</v>
      </c>
    </row>
    <row r="199" spans="2:5" ht="14.25" x14ac:dyDescent="0.45">
      <c r="B199" t="s">
        <v>51</v>
      </c>
      <c r="C199">
        <f>C192/C198</f>
        <v>7.0828961175236098E-3</v>
      </c>
      <c r="D199">
        <f>D192/D198</f>
        <v>7.575757575757576E-3</v>
      </c>
      <c r="E199" s="4">
        <f>E192/E198</f>
        <v>7.1556350626118068E-3</v>
      </c>
    </row>
    <row r="201" spans="2:5" ht="14.25" x14ac:dyDescent="0.45">
      <c r="B201" t="s">
        <v>25</v>
      </c>
      <c r="E201" s="4" t="s">
        <v>9</v>
      </c>
    </row>
    <row r="202" spans="2:5" ht="14.25" x14ac:dyDescent="0.45">
      <c r="B202" t="s">
        <v>49</v>
      </c>
      <c r="C202">
        <v>5</v>
      </c>
      <c r="D202">
        <v>0</v>
      </c>
      <c r="E202" s="4">
        <f>SUM(C202:D202)</f>
        <v>5</v>
      </c>
    </row>
    <row r="203" spans="2:5" ht="14.25" x14ac:dyDescent="0.45">
      <c r="B203" t="s">
        <v>4</v>
      </c>
      <c r="C203">
        <v>41</v>
      </c>
      <c r="D203">
        <v>20</v>
      </c>
      <c r="E203" s="4">
        <f>SUM(C203:D203)</f>
        <v>61</v>
      </c>
    </row>
    <row r="204" spans="2:5" ht="14.25" x14ac:dyDescent="0.45">
      <c r="B204" t="s">
        <v>50</v>
      </c>
      <c r="C204">
        <f>SUM(C202/C203)</f>
        <v>0.12195121951219512</v>
      </c>
      <c r="D204">
        <f>SUM(D202/D203)</f>
        <v>0</v>
      </c>
      <c r="E204" s="4">
        <f>SUM(E202/E203)</f>
        <v>8.1967213114754092E-2</v>
      </c>
    </row>
    <row r="205" spans="2:5" ht="14.25" x14ac:dyDescent="0.45">
      <c r="B205" t="s">
        <v>5</v>
      </c>
      <c r="C205">
        <v>55</v>
      </c>
      <c r="D205">
        <v>27</v>
      </c>
      <c r="E205" s="4">
        <f>SUM(C205:D205)</f>
        <v>82</v>
      </c>
    </row>
    <row r="206" spans="2:5" ht="14.25" x14ac:dyDescent="0.45">
      <c r="B206" t="s">
        <v>6</v>
      </c>
      <c r="C206" t="str">
        <f>C205&amp;"-"&amp;(C205+C202)</f>
        <v>55-60</v>
      </c>
      <c r="D206" t="str">
        <f>D205&amp;"-"&amp;(D205+D202)</f>
        <v>27-27</v>
      </c>
      <c r="E206" s="4" t="str">
        <f>E205&amp;"-"&amp;(E205+E202)</f>
        <v>82-87</v>
      </c>
    </row>
    <row r="207" spans="2:5" ht="14.25" x14ac:dyDescent="0.45">
      <c r="B207" t="s">
        <v>7</v>
      </c>
      <c r="C207">
        <f>(C202)/(C205)</f>
        <v>9.0909090909090912E-2</v>
      </c>
      <c r="D207">
        <f>(D202)/(D205)</f>
        <v>0</v>
      </c>
      <c r="E207" s="4">
        <f>(E202)/(E205)</f>
        <v>6.097560975609756E-2</v>
      </c>
    </row>
    <row r="208" spans="2:5" ht="14.25" x14ac:dyDescent="0.45">
      <c r="B208" t="s">
        <v>8</v>
      </c>
      <c r="C208">
        <v>678</v>
      </c>
      <c r="D208">
        <v>321</v>
      </c>
      <c r="E208" s="4">
        <f>SUM(C208:D208)</f>
        <v>999</v>
      </c>
    </row>
    <row r="209" spans="2:5" ht="14.25" x14ac:dyDescent="0.45">
      <c r="B209" t="s">
        <v>51</v>
      </c>
      <c r="C209">
        <f>C202/C208</f>
        <v>7.3746312684365781E-3</v>
      </c>
      <c r="D209">
        <f>D202/D208</f>
        <v>0</v>
      </c>
      <c r="E209" s="4">
        <f>E202/E208</f>
        <v>5.005005005005005E-3</v>
      </c>
    </row>
    <row r="211" spans="2:5" ht="14.25" x14ac:dyDescent="0.45">
      <c r="B211" t="s">
        <v>26</v>
      </c>
      <c r="D211" s="4" t="s">
        <v>9</v>
      </c>
    </row>
    <row r="212" spans="2:5" ht="14.25" x14ac:dyDescent="0.45">
      <c r="B212" t="s">
        <v>49</v>
      </c>
      <c r="C212">
        <v>7</v>
      </c>
      <c r="D212" s="4">
        <v>7</v>
      </c>
    </row>
    <row r="213" spans="2:5" ht="14.25" x14ac:dyDescent="0.45">
      <c r="B213" t="s">
        <v>4</v>
      </c>
      <c r="C213">
        <v>43</v>
      </c>
      <c r="D213" s="4">
        <v>43</v>
      </c>
    </row>
    <row r="214" spans="2:5" ht="14.25" x14ac:dyDescent="0.45">
      <c r="B214" t="s">
        <v>50</v>
      </c>
      <c r="C214">
        <f>SUM(C212/C213)</f>
        <v>0.16279069767441862</v>
      </c>
      <c r="D214" s="4">
        <f>SUM(D212/D213)</f>
        <v>0.16279069767441862</v>
      </c>
    </row>
    <row r="215" spans="2:5" ht="14.25" x14ac:dyDescent="0.45">
      <c r="B215" t="s">
        <v>5</v>
      </c>
      <c r="C215">
        <v>121</v>
      </c>
      <c r="D215" s="4">
        <v>121</v>
      </c>
    </row>
    <row r="216" spans="2:5" ht="14.25" x14ac:dyDescent="0.45">
      <c r="B216" t="s">
        <v>6</v>
      </c>
      <c r="C216" t="str">
        <f>C215&amp;"-"&amp;(C215+C212)</f>
        <v>121-128</v>
      </c>
      <c r="D216" s="4" t="str">
        <f>D215&amp;"-"&amp;(D215+D212)</f>
        <v>121-128</v>
      </c>
    </row>
    <row r="217" spans="2:5" ht="14.25" x14ac:dyDescent="0.45">
      <c r="B217" t="s">
        <v>7</v>
      </c>
      <c r="C217">
        <f>(C212)/(C215)</f>
        <v>5.7851239669421489E-2</v>
      </c>
      <c r="D217" s="4">
        <f>(D212)/(D215)</f>
        <v>5.7851239669421489E-2</v>
      </c>
    </row>
    <row r="218" spans="2:5" ht="14.25" x14ac:dyDescent="0.45">
      <c r="B218" t="s">
        <v>8</v>
      </c>
      <c r="C218">
        <v>1473</v>
      </c>
      <c r="D218" s="4">
        <v>1473</v>
      </c>
    </row>
    <row r="219" spans="2:5" ht="14.25" x14ac:dyDescent="0.45">
      <c r="B219" t="s">
        <v>51</v>
      </c>
      <c r="C219">
        <f>C212/C218</f>
        <v>4.7522063815342835E-3</v>
      </c>
      <c r="D219" s="4">
        <f>D212/D218</f>
        <v>4.7522063815342835E-3</v>
      </c>
    </row>
    <row r="221" spans="2:5" ht="14.25" x14ac:dyDescent="0.45">
      <c r="B221" t="s">
        <v>27</v>
      </c>
      <c r="D221" s="4" t="s">
        <v>9</v>
      </c>
    </row>
    <row r="222" spans="2:5" ht="14.25" x14ac:dyDescent="0.45">
      <c r="B222" t="s">
        <v>49</v>
      </c>
      <c r="C222">
        <v>1</v>
      </c>
      <c r="D222" s="4">
        <v>1</v>
      </c>
    </row>
    <row r="223" spans="2:5" ht="14.25" x14ac:dyDescent="0.45">
      <c r="B223" t="s">
        <v>4</v>
      </c>
      <c r="C223">
        <v>13</v>
      </c>
      <c r="D223" s="4">
        <v>13</v>
      </c>
    </row>
    <row r="224" spans="2:5" ht="14.25" x14ac:dyDescent="0.45">
      <c r="B224" t="s">
        <v>50</v>
      </c>
      <c r="C224">
        <f>SUM(C222/C223)</f>
        <v>7.6923076923076927E-2</v>
      </c>
      <c r="D224" s="4">
        <f>SUM(D222/D223)</f>
        <v>7.6923076923076927E-2</v>
      </c>
    </row>
    <row r="225" spans="2:7" ht="14.25" x14ac:dyDescent="0.45">
      <c r="B225" t="s">
        <v>5</v>
      </c>
      <c r="C225">
        <v>24</v>
      </c>
      <c r="D225" s="4">
        <v>24</v>
      </c>
    </row>
    <row r="226" spans="2:7" ht="14.25" x14ac:dyDescent="0.45">
      <c r="B226" t="s">
        <v>6</v>
      </c>
      <c r="C226" t="str">
        <f>C225&amp;"-"&amp;(C225+C222)</f>
        <v>24-25</v>
      </c>
      <c r="D226" s="4" t="str">
        <f>D225&amp;"-"&amp;(D225+D222)</f>
        <v>24-25</v>
      </c>
    </row>
    <row r="227" spans="2:7" ht="14.25" x14ac:dyDescent="0.45">
      <c r="B227" t="s">
        <v>7</v>
      </c>
      <c r="C227">
        <f>(C222)/(C225)</f>
        <v>4.1666666666666664E-2</v>
      </c>
      <c r="D227" s="4">
        <f>(D222)/(D225)</f>
        <v>4.1666666666666664E-2</v>
      </c>
    </row>
    <row r="228" spans="2:7" ht="14.25" x14ac:dyDescent="0.45">
      <c r="B228" t="s">
        <v>8</v>
      </c>
      <c r="C228">
        <v>235</v>
      </c>
      <c r="D228" s="4">
        <v>235</v>
      </c>
    </row>
    <row r="229" spans="2:7" ht="14.25" x14ac:dyDescent="0.45">
      <c r="B229" t="s">
        <v>51</v>
      </c>
      <c r="C229">
        <f>C222/C228</f>
        <v>4.2553191489361703E-3</v>
      </c>
      <c r="D229" s="4">
        <f>D222/D228</f>
        <v>4.2553191489361703E-3</v>
      </c>
    </row>
    <row r="231" spans="2:7" ht="14.25" x14ac:dyDescent="0.45">
      <c r="B231" t="s">
        <v>28</v>
      </c>
      <c r="G231" s="4" t="s">
        <v>9</v>
      </c>
    </row>
    <row r="232" spans="2:7" ht="14.25" x14ac:dyDescent="0.45">
      <c r="B232" t="s">
        <v>49</v>
      </c>
      <c r="C232">
        <v>2</v>
      </c>
      <c r="D232">
        <v>20</v>
      </c>
      <c r="E232">
        <v>2</v>
      </c>
      <c r="F232">
        <v>7</v>
      </c>
      <c r="G232" s="4">
        <f>SUM(C232:F232)</f>
        <v>31</v>
      </c>
    </row>
    <row r="233" spans="2:7" ht="14.25" x14ac:dyDescent="0.45">
      <c r="B233" t="s">
        <v>4</v>
      </c>
      <c r="C233">
        <v>14</v>
      </c>
      <c r="D233">
        <v>152</v>
      </c>
      <c r="E233">
        <v>6</v>
      </c>
      <c r="F233">
        <v>83</v>
      </c>
      <c r="G233" s="4">
        <f>SUM(C233:F233)</f>
        <v>255</v>
      </c>
    </row>
    <row r="234" spans="2:7" ht="14.25" x14ac:dyDescent="0.45">
      <c r="B234" t="s">
        <v>50</v>
      </c>
      <c r="C234">
        <f>SUM(C232/C233)</f>
        <v>0.14285714285714285</v>
      </c>
      <c r="D234">
        <f t="shared" ref="D234:G234" si="30">SUM(D232/D233)</f>
        <v>0.13157894736842105</v>
      </c>
      <c r="E234">
        <f t="shared" si="30"/>
        <v>0.33333333333333331</v>
      </c>
      <c r="F234">
        <f t="shared" si="30"/>
        <v>8.4337349397590355E-2</v>
      </c>
      <c r="G234" s="4">
        <f t="shared" si="30"/>
        <v>0.12156862745098039</v>
      </c>
    </row>
    <row r="235" spans="2:7" ht="14.25" x14ac:dyDescent="0.45">
      <c r="B235" t="s">
        <v>5</v>
      </c>
      <c r="C235">
        <v>56</v>
      </c>
      <c r="D235">
        <v>311</v>
      </c>
      <c r="E235">
        <v>17</v>
      </c>
      <c r="F235">
        <v>141</v>
      </c>
      <c r="G235" s="4">
        <f>SUM(C235:F235)</f>
        <v>525</v>
      </c>
    </row>
    <row r="236" spans="2:7" ht="14.25" x14ac:dyDescent="0.45">
      <c r="B236" t="s">
        <v>6</v>
      </c>
      <c r="C236" t="str">
        <f>C235&amp;"-"&amp;(C235+C232)</f>
        <v>56-58</v>
      </c>
      <c r="D236" t="str">
        <f t="shared" ref="D236:G236" si="31">D235&amp;"-"&amp;(D235+D232)</f>
        <v>311-331</v>
      </c>
      <c r="E236" t="str">
        <f t="shared" si="31"/>
        <v>17-19</v>
      </c>
      <c r="F236" t="str">
        <f t="shared" si="31"/>
        <v>141-148</v>
      </c>
      <c r="G236" s="4" t="str">
        <f t="shared" si="31"/>
        <v>525-556</v>
      </c>
    </row>
    <row r="237" spans="2:7" ht="14.25" x14ac:dyDescent="0.45">
      <c r="B237" t="s">
        <v>7</v>
      </c>
      <c r="C237">
        <f>(C232)/(C235)</f>
        <v>3.5714285714285712E-2</v>
      </c>
      <c r="D237">
        <f t="shared" ref="D237:G237" si="32">(D232)/(D235)</f>
        <v>6.4308681672025719E-2</v>
      </c>
      <c r="E237">
        <f t="shared" si="32"/>
        <v>0.11764705882352941</v>
      </c>
      <c r="F237">
        <f t="shared" si="32"/>
        <v>4.9645390070921988E-2</v>
      </c>
      <c r="G237" s="4">
        <f t="shared" si="32"/>
        <v>5.904761904761905E-2</v>
      </c>
    </row>
    <row r="238" spans="2:7" ht="14.25" x14ac:dyDescent="0.45">
      <c r="B238" t="s">
        <v>8</v>
      </c>
      <c r="C238">
        <v>580</v>
      </c>
      <c r="D238">
        <v>3753</v>
      </c>
      <c r="E238">
        <v>213</v>
      </c>
      <c r="F238">
        <v>1696</v>
      </c>
      <c r="G238" s="4">
        <f>SUM(C238:F238)</f>
        <v>6242</v>
      </c>
    </row>
    <row r="239" spans="2:7" ht="14.25" x14ac:dyDescent="0.45">
      <c r="B239" t="s">
        <v>51</v>
      </c>
      <c r="C239">
        <f>C232/C238</f>
        <v>3.4482758620689655E-3</v>
      </c>
      <c r="D239">
        <f t="shared" ref="D239:G239" si="33">D232/D238</f>
        <v>5.3290700772715164E-3</v>
      </c>
      <c r="E239">
        <f t="shared" si="33"/>
        <v>9.3896713615023476E-3</v>
      </c>
      <c r="F239">
        <f t="shared" si="33"/>
        <v>4.1273584905660377E-3</v>
      </c>
      <c r="G239" s="4">
        <f t="shared" si="33"/>
        <v>4.9663569368792052E-3</v>
      </c>
    </row>
    <row r="241" spans="2:6" ht="14.25" x14ac:dyDescent="0.45">
      <c r="B241" t="s">
        <v>29</v>
      </c>
      <c r="E241" s="4" t="s">
        <v>9</v>
      </c>
    </row>
    <row r="242" spans="2:6" ht="14.25" x14ac:dyDescent="0.45">
      <c r="B242" t="s">
        <v>49</v>
      </c>
      <c r="C242">
        <v>3</v>
      </c>
      <c r="D242">
        <v>2</v>
      </c>
      <c r="E242" s="4">
        <f>SUM(C242:D242)</f>
        <v>5</v>
      </c>
    </row>
    <row r="243" spans="2:6" ht="14.25" x14ac:dyDescent="0.45">
      <c r="B243" t="s">
        <v>4</v>
      </c>
      <c r="C243">
        <v>26</v>
      </c>
      <c r="D243">
        <v>59</v>
      </c>
      <c r="E243" s="4">
        <f>SUM(C243:D243)</f>
        <v>85</v>
      </c>
    </row>
    <row r="244" spans="2:6" ht="14.25" x14ac:dyDescent="0.45">
      <c r="B244" t="s">
        <v>50</v>
      </c>
      <c r="C244">
        <f>SUM(C242/C243)</f>
        <v>0.11538461538461539</v>
      </c>
      <c r="D244">
        <f>SUM(D242/D243)</f>
        <v>3.3898305084745763E-2</v>
      </c>
      <c r="E244" s="4">
        <f>SUM(E242/E243)</f>
        <v>5.8823529411764705E-2</v>
      </c>
    </row>
    <row r="245" spans="2:6" ht="14.25" x14ac:dyDescent="0.45">
      <c r="B245" t="s">
        <v>5</v>
      </c>
      <c r="C245">
        <v>19</v>
      </c>
      <c r="D245">
        <v>132</v>
      </c>
      <c r="E245" s="4">
        <f>SUM(C245:D245)</f>
        <v>151</v>
      </c>
    </row>
    <row r="246" spans="2:6" ht="14.25" x14ac:dyDescent="0.45">
      <c r="B246" t="s">
        <v>6</v>
      </c>
      <c r="C246" t="str">
        <f>C245&amp;"-"&amp;(C245+C242)</f>
        <v>19-22</v>
      </c>
      <c r="D246" t="str">
        <f>D245&amp;"-"&amp;(D245+D242)</f>
        <v>132-134</v>
      </c>
      <c r="E246" s="4" t="str">
        <f>E245&amp;"-"&amp;(E245+E242)</f>
        <v>151-156</v>
      </c>
    </row>
    <row r="247" spans="2:6" ht="14.25" x14ac:dyDescent="0.45">
      <c r="B247" t="s">
        <v>7</v>
      </c>
      <c r="C247">
        <f>(C242)/(C245)</f>
        <v>0.15789473684210525</v>
      </c>
      <c r="D247">
        <f>(D242)/(D245)</f>
        <v>1.5151515151515152E-2</v>
      </c>
      <c r="E247" s="4">
        <f>(E242)/(E245)</f>
        <v>3.3112582781456956E-2</v>
      </c>
    </row>
    <row r="248" spans="2:6" ht="14.25" x14ac:dyDescent="0.45">
      <c r="B248" t="s">
        <v>8</v>
      </c>
      <c r="C248">
        <v>228</v>
      </c>
      <c r="D248">
        <v>1273</v>
      </c>
      <c r="E248" s="4">
        <f>SUM(C248:D248)</f>
        <v>1501</v>
      </c>
    </row>
    <row r="249" spans="2:6" ht="14.25" x14ac:dyDescent="0.45">
      <c r="B249" t="s">
        <v>51</v>
      </c>
      <c r="C249">
        <f>C242/C248</f>
        <v>1.3157894736842105E-2</v>
      </c>
      <c r="D249">
        <f>D242/D248</f>
        <v>1.5710919088766694E-3</v>
      </c>
      <c r="E249" s="4">
        <f>E242/E248</f>
        <v>3.3311125916055963E-3</v>
      </c>
    </row>
    <row r="251" spans="2:6" ht="14.25" x14ac:dyDescent="0.45">
      <c r="B251" t="s">
        <v>30</v>
      </c>
      <c r="F251" s="4" t="s">
        <v>9</v>
      </c>
    </row>
    <row r="252" spans="2:6" ht="14.25" x14ac:dyDescent="0.45">
      <c r="B252" t="s">
        <v>49</v>
      </c>
      <c r="C252">
        <v>10</v>
      </c>
      <c r="D252">
        <v>3</v>
      </c>
      <c r="E252">
        <v>4</v>
      </c>
      <c r="F252" s="4">
        <f>SUM(C252:E252)</f>
        <v>17</v>
      </c>
    </row>
    <row r="253" spans="2:6" ht="14.25" x14ac:dyDescent="0.45">
      <c r="B253" t="s">
        <v>4</v>
      </c>
      <c r="C253">
        <v>108</v>
      </c>
      <c r="D253">
        <v>27</v>
      </c>
      <c r="E253">
        <v>35</v>
      </c>
      <c r="F253" s="4">
        <f>SUM(C253:E253)</f>
        <v>170</v>
      </c>
    </row>
    <row r="254" spans="2:6" ht="14.25" x14ac:dyDescent="0.45">
      <c r="B254" t="s">
        <v>50</v>
      </c>
      <c r="C254">
        <f>SUM(C252/C253)</f>
        <v>9.2592592592592587E-2</v>
      </c>
      <c r="D254">
        <f t="shared" ref="D254:F254" si="34">SUM(D252/D253)</f>
        <v>0.1111111111111111</v>
      </c>
      <c r="E254">
        <f t="shared" si="34"/>
        <v>0.11428571428571428</v>
      </c>
      <c r="F254" s="4">
        <f t="shared" si="34"/>
        <v>0.1</v>
      </c>
    </row>
    <row r="255" spans="2:6" ht="14.25" x14ac:dyDescent="0.45">
      <c r="B255" t="s">
        <v>5</v>
      </c>
      <c r="C255">
        <v>121</v>
      </c>
      <c r="D255">
        <v>58</v>
      </c>
      <c r="E255">
        <v>167</v>
      </c>
      <c r="F255" s="4">
        <f>SUM(C255:E255)</f>
        <v>346</v>
      </c>
    </row>
    <row r="256" spans="2:6" ht="14.25" x14ac:dyDescent="0.45">
      <c r="B256" t="s">
        <v>6</v>
      </c>
      <c r="C256" t="str">
        <f>C255&amp;"-"&amp;(C255+C252)</f>
        <v>121-131</v>
      </c>
      <c r="D256" t="str">
        <f t="shared" ref="D256:F256" si="35">D255&amp;"-"&amp;(D255+D252)</f>
        <v>58-61</v>
      </c>
      <c r="E256" t="str">
        <f t="shared" si="35"/>
        <v>167-171</v>
      </c>
      <c r="F256" s="4" t="str">
        <f t="shared" si="35"/>
        <v>346-363</v>
      </c>
    </row>
    <row r="257" spans="2:6" ht="14.25" x14ac:dyDescent="0.45">
      <c r="B257" t="s">
        <v>7</v>
      </c>
      <c r="C257">
        <f>(C252)/(C255)</f>
        <v>8.2644628099173556E-2</v>
      </c>
      <c r="D257">
        <f t="shared" ref="D257:F257" si="36">(D252)/(D255)</f>
        <v>5.1724137931034482E-2</v>
      </c>
      <c r="E257">
        <f t="shared" si="36"/>
        <v>2.3952095808383235E-2</v>
      </c>
      <c r="F257" s="4">
        <f t="shared" si="36"/>
        <v>4.9132947976878616E-2</v>
      </c>
    </row>
    <row r="258" spans="2:6" ht="14.25" x14ac:dyDescent="0.45">
      <c r="B258" t="s">
        <v>8</v>
      </c>
      <c r="C258">
        <v>1299</v>
      </c>
      <c r="D258">
        <v>663</v>
      </c>
      <c r="E258">
        <v>1388</v>
      </c>
      <c r="F258" s="4">
        <f>SUM(C258:E258)</f>
        <v>3350</v>
      </c>
    </row>
    <row r="259" spans="2:6" ht="14.25" x14ac:dyDescent="0.45">
      <c r="B259" t="s">
        <v>51</v>
      </c>
      <c r="C259">
        <f>C252/C258</f>
        <v>7.6982294072363358E-3</v>
      </c>
      <c r="D259">
        <f t="shared" ref="D259:F259" si="37">D252/D258</f>
        <v>4.5248868778280547E-3</v>
      </c>
      <c r="E259">
        <f t="shared" si="37"/>
        <v>2.881844380403458E-3</v>
      </c>
      <c r="F259" s="4">
        <f t="shared" si="37"/>
        <v>5.0746268656716416E-3</v>
      </c>
    </row>
    <row r="261" spans="2:6" ht="14.25" x14ac:dyDescent="0.45">
      <c r="B261" t="s">
        <v>31</v>
      </c>
      <c r="E261" s="4" t="s">
        <v>9</v>
      </c>
    </row>
    <row r="262" spans="2:6" ht="14.25" x14ac:dyDescent="0.45">
      <c r="B262" t="s">
        <v>49</v>
      </c>
      <c r="C262">
        <v>0</v>
      </c>
      <c r="D262">
        <v>6</v>
      </c>
      <c r="E262" s="4">
        <f>SUM(C262:D262)</f>
        <v>6</v>
      </c>
    </row>
    <row r="263" spans="2:6" ht="14.25" x14ac:dyDescent="0.45">
      <c r="B263" t="s">
        <v>4</v>
      </c>
      <c r="C263">
        <v>9</v>
      </c>
      <c r="D263">
        <v>33</v>
      </c>
      <c r="E263" s="4">
        <f>SUM(C263:D263)</f>
        <v>42</v>
      </c>
    </row>
    <row r="264" spans="2:6" ht="14.25" x14ac:dyDescent="0.45">
      <c r="B264" t="s">
        <v>50</v>
      </c>
      <c r="C264">
        <f>SUM(C262/C263)</f>
        <v>0</v>
      </c>
      <c r="D264">
        <f t="shared" ref="D264" si="38">SUM(D262/D263)</f>
        <v>0.18181818181818182</v>
      </c>
      <c r="E264" s="4">
        <f>SUM(E262/E263)</f>
        <v>0.14285714285714285</v>
      </c>
    </row>
    <row r="265" spans="2:6" ht="14.25" x14ac:dyDescent="0.45">
      <c r="B265" t="s">
        <v>5</v>
      </c>
      <c r="C265">
        <v>26</v>
      </c>
      <c r="D265">
        <v>68</v>
      </c>
      <c r="E265" s="4">
        <f>SUM(C265:D265)</f>
        <v>94</v>
      </c>
    </row>
    <row r="266" spans="2:6" ht="14.25" x14ac:dyDescent="0.45">
      <c r="B266" t="s">
        <v>6</v>
      </c>
      <c r="C266" t="str">
        <f>C265&amp;"-"&amp;(C265+C262)</f>
        <v>26-26</v>
      </c>
      <c r="D266" t="str">
        <f t="shared" ref="D266" si="39">D265&amp;"-"&amp;(D265+D262)</f>
        <v>68-74</v>
      </c>
      <c r="E266" s="4" t="str">
        <f>E265&amp;"-"&amp;(E265+E262)</f>
        <v>94-100</v>
      </c>
    </row>
    <row r="267" spans="2:6" ht="14.25" x14ac:dyDescent="0.45">
      <c r="B267" t="s">
        <v>7</v>
      </c>
      <c r="C267">
        <f>(C262)/(C265)</f>
        <v>0</v>
      </c>
      <c r="D267">
        <f t="shared" ref="D267" si="40">(D262)/(D265)</f>
        <v>8.8235294117647065E-2</v>
      </c>
      <c r="E267" s="4">
        <f>(E262)/(E265)</f>
        <v>6.3829787234042548E-2</v>
      </c>
    </row>
    <row r="268" spans="2:6" ht="14.25" x14ac:dyDescent="0.45">
      <c r="B268" t="s">
        <v>8</v>
      </c>
      <c r="C268">
        <v>333</v>
      </c>
      <c r="D268">
        <v>679</v>
      </c>
      <c r="E268" s="4">
        <f>SUM(C268:D268)</f>
        <v>1012</v>
      </c>
    </row>
    <row r="269" spans="2:6" ht="14.25" x14ac:dyDescent="0.45">
      <c r="B269" t="s">
        <v>51</v>
      </c>
      <c r="C269">
        <f>C262/C268</f>
        <v>0</v>
      </c>
      <c r="D269">
        <f t="shared" ref="D269" si="41">D262/D268</f>
        <v>8.836524300441826E-3</v>
      </c>
      <c r="E269" s="4">
        <f>E262/E268</f>
        <v>5.9288537549407111E-3</v>
      </c>
    </row>
    <row r="271" spans="2:6" ht="14.25" x14ac:dyDescent="0.45">
      <c r="B271" t="s">
        <v>32</v>
      </c>
      <c r="D271" s="4" t="s">
        <v>9</v>
      </c>
    </row>
    <row r="272" spans="2:6" ht="14.25" x14ac:dyDescent="0.45">
      <c r="B272" t="s">
        <v>49</v>
      </c>
      <c r="C272">
        <v>5</v>
      </c>
      <c r="D272" s="4">
        <v>5</v>
      </c>
    </row>
    <row r="273" spans="2:4" ht="14.25" x14ac:dyDescent="0.45">
      <c r="B273" t="s">
        <v>4</v>
      </c>
      <c r="C273">
        <v>40</v>
      </c>
      <c r="D273" s="4">
        <v>40</v>
      </c>
    </row>
    <row r="274" spans="2:4" ht="14.25" x14ac:dyDescent="0.45">
      <c r="B274" t="s">
        <v>50</v>
      </c>
      <c r="C274">
        <f>SUM(C272/C273)</f>
        <v>0.125</v>
      </c>
      <c r="D274" s="4">
        <f>SUM(D272/D273)</f>
        <v>0.125</v>
      </c>
    </row>
    <row r="275" spans="2:4" ht="14.25" x14ac:dyDescent="0.45">
      <c r="B275" t="s">
        <v>5</v>
      </c>
      <c r="C275">
        <v>101</v>
      </c>
      <c r="D275" s="4">
        <v>101</v>
      </c>
    </row>
    <row r="276" spans="2:4" ht="14.25" x14ac:dyDescent="0.45">
      <c r="B276" t="s">
        <v>6</v>
      </c>
      <c r="C276" t="str">
        <f>C275&amp;"-"&amp;(C275+C272)</f>
        <v>101-106</v>
      </c>
      <c r="D276" s="4" t="str">
        <f>D275&amp;"-"&amp;(D275+D272)</f>
        <v>101-106</v>
      </c>
    </row>
    <row r="277" spans="2:4" ht="14.25" x14ac:dyDescent="0.45">
      <c r="B277" t="s">
        <v>7</v>
      </c>
      <c r="C277">
        <f>(C272)/(C275)</f>
        <v>4.9504950495049507E-2</v>
      </c>
      <c r="D277" s="4">
        <f>(D272)/(D275)</f>
        <v>4.9504950495049507E-2</v>
      </c>
    </row>
    <row r="278" spans="2:4" ht="14.25" x14ac:dyDescent="0.45">
      <c r="B278" t="s">
        <v>8</v>
      </c>
      <c r="C278">
        <v>920</v>
      </c>
      <c r="D278" s="4">
        <v>920</v>
      </c>
    </row>
    <row r="279" spans="2:4" ht="14.25" x14ac:dyDescent="0.45">
      <c r="B279" t="s">
        <v>51</v>
      </c>
      <c r="C279">
        <f>C272/C278</f>
        <v>5.434782608695652E-3</v>
      </c>
      <c r="D279" s="4">
        <f>D272/D278</f>
        <v>5.434782608695652E-3</v>
      </c>
    </row>
    <row r="281" spans="2:4" ht="14.25" x14ac:dyDescent="0.45">
      <c r="B281" t="s">
        <v>33</v>
      </c>
      <c r="D281" s="4" t="s">
        <v>9</v>
      </c>
    </row>
    <row r="282" spans="2:4" ht="14.25" x14ac:dyDescent="0.45">
      <c r="B282" t="s">
        <v>49</v>
      </c>
      <c r="C282">
        <v>3</v>
      </c>
      <c r="D282" s="4">
        <v>3</v>
      </c>
    </row>
    <row r="283" spans="2:4" ht="14.25" x14ac:dyDescent="0.45">
      <c r="B283" t="s">
        <v>4</v>
      </c>
      <c r="C283">
        <v>21</v>
      </c>
      <c r="D283" s="4">
        <v>21</v>
      </c>
    </row>
    <row r="284" spans="2:4" ht="14.25" x14ac:dyDescent="0.45">
      <c r="B284" t="s">
        <v>50</v>
      </c>
      <c r="C284">
        <f>SUM(C282/C283)</f>
        <v>0.14285714285714285</v>
      </c>
      <c r="D284" s="4">
        <f>SUM(D282/D283)</f>
        <v>0.14285714285714285</v>
      </c>
    </row>
    <row r="285" spans="2:4" ht="14.25" x14ac:dyDescent="0.45">
      <c r="B285" t="s">
        <v>5</v>
      </c>
      <c r="C285">
        <v>42</v>
      </c>
      <c r="D285" s="4">
        <v>42</v>
      </c>
    </row>
    <row r="286" spans="2:4" ht="14.25" x14ac:dyDescent="0.45">
      <c r="B286" t="s">
        <v>6</v>
      </c>
      <c r="C286" t="str">
        <f>C285&amp;"-"&amp;(C285+C282)</f>
        <v>42-45</v>
      </c>
      <c r="D286" s="4" t="str">
        <f>D285&amp;"-"&amp;(D285+D282)</f>
        <v>42-45</v>
      </c>
    </row>
    <row r="287" spans="2:4" ht="14.25" x14ac:dyDescent="0.45">
      <c r="B287" t="s">
        <v>7</v>
      </c>
      <c r="C287">
        <f>(C282)/(C285)</f>
        <v>7.1428571428571425E-2</v>
      </c>
      <c r="D287" s="4">
        <f>(D282)/(D285)</f>
        <v>7.1428571428571425E-2</v>
      </c>
    </row>
    <row r="288" spans="2:4" ht="14.25" x14ac:dyDescent="0.45">
      <c r="B288" t="s">
        <v>8</v>
      </c>
      <c r="C288">
        <v>465</v>
      </c>
      <c r="D288" s="4">
        <v>465</v>
      </c>
    </row>
    <row r="289" spans="2:4" ht="14.25" x14ac:dyDescent="0.45">
      <c r="B289" t="s">
        <v>51</v>
      </c>
      <c r="C289">
        <f>C282/C288</f>
        <v>6.4516129032258064E-3</v>
      </c>
      <c r="D289" s="4">
        <f>D282/D288</f>
        <v>6.4516129032258064E-3</v>
      </c>
    </row>
    <row r="291" spans="2:4" ht="14.25" x14ac:dyDescent="0.45">
      <c r="B291" s="5" t="s">
        <v>34</v>
      </c>
    </row>
    <row r="292" spans="2:4" ht="14.25" x14ac:dyDescent="0.45">
      <c r="B292" t="s">
        <v>49</v>
      </c>
    </row>
    <row r="293" spans="2:4" ht="14.25" x14ac:dyDescent="0.45">
      <c r="B293" t="s">
        <v>4</v>
      </c>
    </row>
    <row r="294" spans="2:4" ht="14.25" x14ac:dyDescent="0.45">
      <c r="B294" t="s">
        <v>50</v>
      </c>
    </row>
    <row r="295" spans="2:4" ht="14.25" x14ac:dyDescent="0.45">
      <c r="B295" t="s">
        <v>5</v>
      </c>
    </row>
    <row r="296" spans="2:4" ht="14.25" x14ac:dyDescent="0.45">
      <c r="B296" t="s">
        <v>6</v>
      </c>
    </row>
    <row r="297" spans="2:4" ht="14.25" x14ac:dyDescent="0.45">
      <c r="B297" t="s">
        <v>7</v>
      </c>
    </row>
    <row r="298" spans="2:4" ht="14.25" x14ac:dyDescent="0.45">
      <c r="B298" t="s">
        <v>8</v>
      </c>
    </row>
    <row r="299" spans="2:4" ht="14.25" x14ac:dyDescent="0.45">
      <c r="B299" t="s">
        <v>51</v>
      </c>
    </row>
    <row r="301" spans="2:4" ht="14.25" x14ac:dyDescent="0.45">
      <c r="B301" t="s">
        <v>35</v>
      </c>
      <c r="D301" s="4" t="s">
        <v>9</v>
      </c>
    </row>
    <row r="302" spans="2:4" ht="14.25" x14ac:dyDescent="0.45">
      <c r="B302" t="s">
        <v>49</v>
      </c>
      <c r="C302">
        <v>4</v>
      </c>
      <c r="D302" s="4">
        <v>4</v>
      </c>
    </row>
    <row r="303" spans="2:4" ht="14.25" x14ac:dyDescent="0.45">
      <c r="B303" t="s">
        <v>4</v>
      </c>
      <c r="C303">
        <v>47</v>
      </c>
      <c r="D303" s="4">
        <v>47</v>
      </c>
    </row>
    <row r="304" spans="2:4" ht="14.25" x14ac:dyDescent="0.45">
      <c r="B304" t="s">
        <v>50</v>
      </c>
      <c r="C304">
        <f>SUM(C302/C303)</f>
        <v>8.5106382978723402E-2</v>
      </c>
      <c r="D304" s="4">
        <f>SUM(D302/D303)</f>
        <v>8.5106382978723402E-2</v>
      </c>
    </row>
    <row r="305" spans="2:4" ht="14.25" x14ac:dyDescent="0.45">
      <c r="B305" t="s">
        <v>5</v>
      </c>
      <c r="C305">
        <v>89</v>
      </c>
      <c r="D305" s="4">
        <v>89</v>
      </c>
    </row>
    <row r="306" spans="2:4" ht="14.25" x14ac:dyDescent="0.45">
      <c r="B306" t="s">
        <v>6</v>
      </c>
      <c r="C306" t="str">
        <f>C305&amp;"-"&amp;(C305+C302)</f>
        <v>89-93</v>
      </c>
      <c r="D306" s="4" t="str">
        <f>D305&amp;"-"&amp;(D305+D302)</f>
        <v>89-93</v>
      </c>
    </row>
    <row r="307" spans="2:4" ht="14.25" x14ac:dyDescent="0.45">
      <c r="B307" t="s">
        <v>7</v>
      </c>
      <c r="C307">
        <f>(C302)/(C305)</f>
        <v>4.49438202247191E-2</v>
      </c>
      <c r="D307" s="4">
        <f>(D302)/(D305)</f>
        <v>4.49438202247191E-2</v>
      </c>
    </row>
    <row r="308" spans="2:4" ht="14.25" x14ac:dyDescent="0.45">
      <c r="B308" t="s">
        <v>8</v>
      </c>
      <c r="C308">
        <v>1001</v>
      </c>
      <c r="D308" s="4">
        <v>1001</v>
      </c>
    </row>
    <row r="309" spans="2:4" ht="14.25" x14ac:dyDescent="0.45">
      <c r="B309" t="s">
        <v>51</v>
      </c>
      <c r="C309">
        <f>C302/C308</f>
        <v>3.996003996003996E-3</v>
      </c>
      <c r="D309" s="4">
        <f>D302/D308</f>
        <v>3.996003996003996E-3</v>
      </c>
    </row>
    <row r="311" spans="2:4" ht="14.25" x14ac:dyDescent="0.45">
      <c r="B311" t="s">
        <v>36</v>
      </c>
      <c r="D311" s="4" t="s">
        <v>9</v>
      </c>
    </row>
    <row r="312" spans="2:4" ht="14.25" x14ac:dyDescent="0.45">
      <c r="B312" t="s">
        <v>49</v>
      </c>
      <c r="C312">
        <v>4</v>
      </c>
      <c r="D312" s="4">
        <v>4</v>
      </c>
    </row>
    <row r="313" spans="2:4" ht="14.25" x14ac:dyDescent="0.45">
      <c r="B313" t="s">
        <v>4</v>
      </c>
      <c r="C313">
        <v>38</v>
      </c>
      <c r="D313" s="4">
        <v>38</v>
      </c>
    </row>
    <row r="314" spans="2:4" ht="14.25" x14ac:dyDescent="0.45">
      <c r="B314" t="s">
        <v>50</v>
      </c>
      <c r="C314">
        <f>SUM(C312/C313)</f>
        <v>0.10526315789473684</v>
      </c>
      <c r="D314" s="4">
        <f>SUM(D312/D313)</f>
        <v>0.10526315789473684</v>
      </c>
    </row>
    <row r="315" spans="2:4" ht="14.25" x14ac:dyDescent="0.45">
      <c r="B315" t="s">
        <v>5</v>
      </c>
      <c r="C315">
        <v>88</v>
      </c>
      <c r="D315" s="4">
        <v>88</v>
      </c>
    </row>
    <row r="316" spans="2:4" ht="14.25" x14ac:dyDescent="0.45">
      <c r="B316" t="s">
        <v>6</v>
      </c>
      <c r="C316" t="str">
        <f>C315&amp;"-"&amp;(C315+C312)</f>
        <v>88-92</v>
      </c>
      <c r="D316" s="4" t="str">
        <f>D315&amp;"-"&amp;(D315+D312)</f>
        <v>88-92</v>
      </c>
    </row>
    <row r="317" spans="2:4" ht="14.25" x14ac:dyDescent="0.45">
      <c r="B317" t="s">
        <v>7</v>
      </c>
      <c r="C317">
        <f>(C312)/(C315)</f>
        <v>4.5454545454545456E-2</v>
      </c>
      <c r="D317" s="4">
        <f>(D312)/(D315)</f>
        <v>4.5454545454545456E-2</v>
      </c>
    </row>
    <row r="318" spans="2:4" ht="14.25" x14ac:dyDescent="0.45">
      <c r="B318" t="s">
        <v>8</v>
      </c>
      <c r="C318">
        <v>935</v>
      </c>
      <c r="D318" s="4">
        <v>935</v>
      </c>
    </row>
    <row r="319" spans="2:4" ht="14.25" x14ac:dyDescent="0.45">
      <c r="B319" t="s">
        <v>51</v>
      </c>
      <c r="C319">
        <f>C312/C318</f>
        <v>4.2780748663101605E-3</v>
      </c>
      <c r="D319" s="4">
        <f>D312/D318</f>
        <v>4.2780748663101605E-3</v>
      </c>
    </row>
    <row r="321" spans="2:5" ht="14.25" x14ac:dyDescent="0.45">
      <c r="B321" t="s">
        <v>37</v>
      </c>
      <c r="E321" s="4" t="s">
        <v>9</v>
      </c>
    </row>
    <row r="322" spans="2:5" ht="14.25" x14ac:dyDescent="0.45">
      <c r="B322" t="s">
        <v>49</v>
      </c>
      <c r="C322">
        <v>6</v>
      </c>
      <c r="D322">
        <v>1</v>
      </c>
      <c r="E322" s="4">
        <f>SUM(C322:D322)</f>
        <v>7</v>
      </c>
    </row>
    <row r="323" spans="2:5" ht="14.25" x14ac:dyDescent="0.45">
      <c r="B323" t="s">
        <v>4</v>
      </c>
      <c r="C323">
        <v>20</v>
      </c>
      <c r="D323">
        <v>42</v>
      </c>
      <c r="E323" s="4">
        <f>SUM(C323:D323)</f>
        <v>62</v>
      </c>
    </row>
    <row r="324" spans="2:5" ht="14.25" x14ac:dyDescent="0.45">
      <c r="B324" t="s">
        <v>50</v>
      </c>
      <c r="C324">
        <f>SUM(C322/C323)</f>
        <v>0.3</v>
      </c>
      <c r="D324">
        <f>SUM(D322/D323)</f>
        <v>2.3809523809523808E-2</v>
      </c>
      <c r="E324" s="4">
        <f>SUM(E322/E323)</f>
        <v>0.11290322580645161</v>
      </c>
    </row>
    <row r="325" spans="2:5" ht="14.25" x14ac:dyDescent="0.45">
      <c r="B325" t="s">
        <v>5</v>
      </c>
      <c r="C325">
        <v>84</v>
      </c>
      <c r="D325">
        <v>109</v>
      </c>
      <c r="E325" s="4">
        <f>SUM(C325:D325)</f>
        <v>193</v>
      </c>
    </row>
    <row r="326" spans="2:5" ht="14.25" x14ac:dyDescent="0.45">
      <c r="B326" t="s">
        <v>6</v>
      </c>
      <c r="C326" t="str">
        <f>C325&amp;"-"&amp;(C325+C322)</f>
        <v>84-90</v>
      </c>
      <c r="D326" t="str">
        <f>D325&amp;"-"&amp;(D325+D322)</f>
        <v>109-110</v>
      </c>
      <c r="E326" s="4" t="str">
        <f>E325&amp;"-"&amp;(E325+E322)</f>
        <v>193-200</v>
      </c>
    </row>
    <row r="327" spans="2:5" ht="14.25" x14ac:dyDescent="0.45">
      <c r="B327" t="s">
        <v>7</v>
      </c>
      <c r="C327">
        <f>(C322)/(C325)</f>
        <v>7.1428571428571425E-2</v>
      </c>
      <c r="D327">
        <f>(D322)/(D325)</f>
        <v>9.1743119266055051E-3</v>
      </c>
      <c r="E327" s="4">
        <f>(E322)/(E325)</f>
        <v>3.6269430051813469E-2</v>
      </c>
    </row>
    <row r="328" spans="2:5" ht="14.25" x14ac:dyDescent="0.45">
      <c r="B328" t="s">
        <v>8</v>
      </c>
      <c r="C328">
        <v>719</v>
      </c>
      <c r="D328">
        <v>1191</v>
      </c>
      <c r="E328" s="4">
        <f>SUM(C328:D328)</f>
        <v>1910</v>
      </c>
    </row>
    <row r="329" spans="2:5" ht="14.25" x14ac:dyDescent="0.45">
      <c r="B329" t="s">
        <v>51</v>
      </c>
      <c r="C329">
        <f>C322/C328</f>
        <v>8.3449235048678721E-3</v>
      </c>
      <c r="D329">
        <f>D322/D328</f>
        <v>8.3963056255247689E-4</v>
      </c>
      <c r="E329" s="4">
        <f>E322/E328</f>
        <v>3.6649214659685864E-3</v>
      </c>
    </row>
    <row r="331" spans="2:5" ht="14.25" x14ac:dyDescent="0.45">
      <c r="B331" t="s">
        <v>38</v>
      </c>
      <c r="D331" s="4" t="s">
        <v>9</v>
      </c>
    </row>
    <row r="332" spans="2:5" ht="14.25" x14ac:dyDescent="0.45">
      <c r="B332" t="s">
        <v>49</v>
      </c>
      <c r="C332">
        <v>17</v>
      </c>
      <c r="D332" s="4">
        <v>17</v>
      </c>
    </row>
    <row r="333" spans="2:5" ht="14.25" x14ac:dyDescent="0.45">
      <c r="B333" t="s">
        <v>4</v>
      </c>
      <c r="C333">
        <v>108</v>
      </c>
      <c r="D333" s="4">
        <v>108</v>
      </c>
    </row>
    <row r="334" spans="2:5" ht="14.25" x14ac:dyDescent="0.45">
      <c r="B334" t="s">
        <v>50</v>
      </c>
      <c r="C334">
        <f>SUM(C332/C333)</f>
        <v>0.15740740740740741</v>
      </c>
      <c r="D334" s="4">
        <f>SUM(D332/D333)</f>
        <v>0.15740740740740741</v>
      </c>
    </row>
    <row r="335" spans="2:5" ht="14.25" x14ac:dyDescent="0.45">
      <c r="B335" t="s">
        <v>5</v>
      </c>
      <c r="C335">
        <v>171</v>
      </c>
      <c r="D335" s="4">
        <v>171</v>
      </c>
    </row>
    <row r="336" spans="2:5" ht="14.25" x14ac:dyDescent="0.45">
      <c r="B336" t="s">
        <v>6</v>
      </c>
      <c r="C336" t="str">
        <f>C335&amp;"-"&amp;(C335+C332)</f>
        <v>171-188</v>
      </c>
      <c r="D336" s="4" t="str">
        <f>D335&amp;"-"&amp;(D335+D332)</f>
        <v>171-188</v>
      </c>
    </row>
    <row r="337" spans="2:4" ht="14.25" x14ac:dyDescent="0.45">
      <c r="B337" t="s">
        <v>7</v>
      </c>
      <c r="C337">
        <f>(C332)/(C335)</f>
        <v>9.9415204678362568E-2</v>
      </c>
      <c r="D337" s="4">
        <f>(D332)/(D335)</f>
        <v>9.9415204678362568E-2</v>
      </c>
    </row>
    <row r="338" spans="2:4" ht="14.25" x14ac:dyDescent="0.45">
      <c r="B338" t="s">
        <v>8</v>
      </c>
      <c r="C338">
        <v>2356</v>
      </c>
      <c r="D338" s="4">
        <v>2356</v>
      </c>
    </row>
    <row r="339" spans="2:4" ht="14.25" x14ac:dyDescent="0.45">
      <c r="B339" t="s">
        <v>51</v>
      </c>
      <c r="C339">
        <f>C332/C338</f>
        <v>7.2156196943972831E-3</v>
      </c>
      <c r="D339" s="4">
        <f>D332/D338</f>
        <v>7.2156196943972831E-3</v>
      </c>
    </row>
    <row r="341" spans="2:4" ht="14.25" x14ac:dyDescent="0.45">
      <c r="B341" t="s">
        <v>39</v>
      </c>
      <c r="D341" s="4" t="s">
        <v>9</v>
      </c>
    </row>
    <row r="342" spans="2:4" ht="14.25" x14ac:dyDescent="0.45">
      <c r="B342" t="s">
        <v>49</v>
      </c>
      <c r="C342">
        <v>17</v>
      </c>
      <c r="D342" s="4">
        <v>17</v>
      </c>
    </row>
    <row r="343" spans="2:4" ht="14.25" x14ac:dyDescent="0.45">
      <c r="B343" t="s">
        <v>4</v>
      </c>
      <c r="C343">
        <v>108</v>
      </c>
      <c r="D343" s="4">
        <v>108</v>
      </c>
    </row>
    <row r="344" spans="2:4" ht="14.25" x14ac:dyDescent="0.45">
      <c r="B344" t="s">
        <v>50</v>
      </c>
      <c r="C344">
        <f>SUM(C342/C343)</f>
        <v>0.15740740740740741</v>
      </c>
      <c r="D344" s="4">
        <f>SUM(D342/D343)</f>
        <v>0.15740740740740741</v>
      </c>
    </row>
    <row r="345" spans="2:4" ht="14.25" x14ac:dyDescent="0.45">
      <c r="B345" t="s">
        <v>5</v>
      </c>
      <c r="C345">
        <v>171</v>
      </c>
      <c r="D345" s="4">
        <v>171</v>
      </c>
    </row>
    <row r="346" spans="2:4" ht="14.25" x14ac:dyDescent="0.45">
      <c r="B346" t="s">
        <v>6</v>
      </c>
      <c r="C346" t="str">
        <f>C345&amp;"-"&amp;(C345+C342)</f>
        <v>171-188</v>
      </c>
      <c r="D346" s="4" t="str">
        <f>D345&amp;"-"&amp;(D345+D342)</f>
        <v>171-188</v>
      </c>
    </row>
    <row r="347" spans="2:4" ht="14.25" x14ac:dyDescent="0.45">
      <c r="B347" t="s">
        <v>7</v>
      </c>
      <c r="C347">
        <f>(C342)/(C345)</f>
        <v>9.9415204678362568E-2</v>
      </c>
      <c r="D347" s="4">
        <f>(D342)/(D345)</f>
        <v>9.9415204678362568E-2</v>
      </c>
    </row>
    <row r="348" spans="2:4" ht="14.25" x14ac:dyDescent="0.45">
      <c r="B348" t="s">
        <v>8</v>
      </c>
      <c r="C348">
        <v>2356</v>
      </c>
      <c r="D348" s="4">
        <v>2356</v>
      </c>
    </row>
    <row r="349" spans="2:4" ht="14.25" x14ac:dyDescent="0.45">
      <c r="B349" t="s">
        <v>51</v>
      </c>
      <c r="C349">
        <f>C342/C348</f>
        <v>7.2156196943972831E-3</v>
      </c>
      <c r="D349" s="4">
        <f>D342/D348</f>
        <v>7.2156196943972831E-3</v>
      </c>
    </row>
    <row r="351" spans="2:4" ht="14.25" x14ac:dyDescent="0.45">
      <c r="B351" t="s">
        <v>40</v>
      </c>
      <c r="D351" s="4" t="s">
        <v>9</v>
      </c>
    </row>
    <row r="352" spans="2:4" ht="14.25" x14ac:dyDescent="0.45">
      <c r="B352" t="s">
        <v>49</v>
      </c>
      <c r="C352">
        <v>3</v>
      </c>
      <c r="D352" s="4">
        <v>3</v>
      </c>
    </row>
    <row r="353" spans="2:4" ht="14.25" x14ac:dyDescent="0.45">
      <c r="B353" t="s">
        <v>4</v>
      </c>
      <c r="C353">
        <v>32</v>
      </c>
      <c r="D353" s="4">
        <v>32</v>
      </c>
    </row>
    <row r="354" spans="2:4" ht="14.25" x14ac:dyDescent="0.45">
      <c r="B354" t="s">
        <v>50</v>
      </c>
      <c r="C354">
        <f>SUM(C352/C353)</f>
        <v>9.375E-2</v>
      </c>
      <c r="D354" s="4">
        <f>SUM(D352/D353)</f>
        <v>9.375E-2</v>
      </c>
    </row>
    <row r="355" spans="2:4" ht="14.25" x14ac:dyDescent="0.45">
      <c r="B355" t="s">
        <v>5</v>
      </c>
      <c r="C355">
        <v>73</v>
      </c>
      <c r="D355" s="4">
        <v>73</v>
      </c>
    </row>
    <row r="356" spans="2:4" ht="14.25" x14ac:dyDescent="0.45">
      <c r="B356" t="s">
        <v>6</v>
      </c>
      <c r="C356" t="str">
        <f>C355&amp;"-"&amp;(C355+C352)</f>
        <v>73-76</v>
      </c>
      <c r="D356" s="4" t="str">
        <f>D355&amp;"-"&amp;(D355+D352)</f>
        <v>73-76</v>
      </c>
    </row>
    <row r="357" spans="2:4" ht="14.25" x14ac:dyDescent="0.45">
      <c r="B357" t="s">
        <v>7</v>
      </c>
      <c r="C357">
        <f>(C352)/(C355)</f>
        <v>4.1095890410958902E-2</v>
      </c>
      <c r="D357" s="4">
        <f>(D352)/(D355)</f>
        <v>4.1095890410958902E-2</v>
      </c>
    </row>
    <row r="358" spans="2:4" ht="14.25" x14ac:dyDescent="0.45">
      <c r="B358" t="s">
        <v>8</v>
      </c>
      <c r="C358">
        <v>766</v>
      </c>
      <c r="D358" s="4">
        <v>766</v>
      </c>
    </row>
    <row r="359" spans="2:4" ht="14.25" x14ac:dyDescent="0.45">
      <c r="B359" t="s">
        <v>51</v>
      </c>
      <c r="C359">
        <f>C352/C358</f>
        <v>3.9164490861618795E-3</v>
      </c>
      <c r="D359" s="4">
        <f>D352/D358</f>
        <v>3.9164490861618795E-3</v>
      </c>
    </row>
    <row r="361" spans="2:4" ht="14.25" x14ac:dyDescent="0.45">
      <c r="B361" t="s">
        <v>41</v>
      </c>
      <c r="D361" s="4" t="s">
        <v>9</v>
      </c>
    </row>
    <row r="362" spans="2:4" ht="14.25" x14ac:dyDescent="0.45">
      <c r="B362" t="s">
        <v>49</v>
      </c>
      <c r="C362">
        <v>4</v>
      </c>
      <c r="D362" s="4">
        <v>4</v>
      </c>
    </row>
    <row r="363" spans="2:4" ht="14.25" x14ac:dyDescent="0.45">
      <c r="B363" t="s">
        <v>4</v>
      </c>
      <c r="C363">
        <v>25</v>
      </c>
      <c r="D363" s="4">
        <v>25</v>
      </c>
    </row>
    <row r="364" spans="2:4" ht="14.25" x14ac:dyDescent="0.45">
      <c r="B364" t="s">
        <v>50</v>
      </c>
      <c r="C364">
        <f>SUM(C362/C363)</f>
        <v>0.16</v>
      </c>
      <c r="D364" s="4">
        <f>SUM(D362/D363)</f>
        <v>0.16</v>
      </c>
    </row>
    <row r="365" spans="2:4" ht="14.25" x14ac:dyDescent="0.45">
      <c r="B365" t="s">
        <v>5</v>
      </c>
      <c r="C365">
        <v>107</v>
      </c>
      <c r="D365" s="4">
        <v>107</v>
      </c>
    </row>
    <row r="366" spans="2:4" ht="14.25" x14ac:dyDescent="0.45">
      <c r="B366" t="s">
        <v>6</v>
      </c>
      <c r="C366" t="str">
        <f>C365&amp;"-"&amp;(C365+C362)</f>
        <v>107-111</v>
      </c>
      <c r="D366" s="4" t="str">
        <f>D365&amp;"-"&amp;(D365+D362)</f>
        <v>107-111</v>
      </c>
    </row>
    <row r="367" spans="2:4" x14ac:dyDescent="0.25">
      <c r="B367" t="s">
        <v>7</v>
      </c>
      <c r="C367">
        <f>(C362)/(C365)</f>
        <v>3.7383177570093455E-2</v>
      </c>
      <c r="D367" s="4">
        <f>(D362)/(D365)</f>
        <v>3.7383177570093455E-2</v>
      </c>
    </row>
    <row r="368" spans="2:4" x14ac:dyDescent="0.25">
      <c r="B368" t="s">
        <v>8</v>
      </c>
      <c r="C368">
        <v>1042</v>
      </c>
      <c r="D368" s="4">
        <v>1042</v>
      </c>
    </row>
    <row r="369" spans="2:5" x14ac:dyDescent="0.25">
      <c r="B369" t="s">
        <v>51</v>
      </c>
      <c r="C369">
        <f>C362/C368</f>
        <v>3.838771593090211E-3</v>
      </c>
      <c r="D369" s="4">
        <f>D362/D368</f>
        <v>3.838771593090211E-3</v>
      </c>
    </row>
    <row r="371" spans="2:5" x14ac:dyDescent="0.25">
      <c r="B371" t="s">
        <v>42</v>
      </c>
      <c r="E371" s="4" t="s">
        <v>9</v>
      </c>
    </row>
    <row r="372" spans="2:5" x14ac:dyDescent="0.25">
      <c r="B372" t="s">
        <v>49</v>
      </c>
      <c r="C372">
        <v>5</v>
      </c>
      <c r="D372">
        <v>6</v>
      </c>
      <c r="E372" s="4">
        <f>SUM(C372:D372)</f>
        <v>11</v>
      </c>
    </row>
    <row r="373" spans="2:5" x14ac:dyDescent="0.25">
      <c r="B373" t="s">
        <v>4</v>
      </c>
      <c r="C373">
        <v>41</v>
      </c>
      <c r="D373">
        <v>62</v>
      </c>
      <c r="E373" s="4">
        <f>SUM(C373:D373)</f>
        <v>103</v>
      </c>
    </row>
    <row r="374" spans="2:5" x14ac:dyDescent="0.25">
      <c r="B374" t="s">
        <v>50</v>
      </c>
      <c r="C374">
        <f>SUM(C372/C373)</f>
        <v>0.12195121951219512</v>
      </c>
      <c r="D374">
        <f>SUM(D372/D373)</f>
        <v>9.6774193548387094E-2</v>
      </c>
      <c r="E374" s="4">
        <f>SUM(E372/E373)</f>
        <v>0.10679611650485436</v>
      </c>
    </row>
    <row r="375" spans="2:5" x14ac:dyDescent="0.25">
      <c r="B375" t="s">
        <v>5</v>
      </c>
      <c r="C375">
        <v>72</v>
      </c>
      <c r="D375">
        <v>107</v>
      </c>
      <c r="E375" s="4">
        <f>SUM(C375:D375)</f>
        <v>179</v>
      </c>
    </row>
    <row r="376" spans="2:5" x14ac:dyDescent="0.25">
      <c r="B376" t="s">
        <v>6</v>
      </c>
      <c r="C376" t="str">
        <f>C375&amp;"-"&amp;(C375+C372)</f>
        <v>72-77</v>
      </c>
      <c r="D376" t="str">
        <f>D375&amp;"-"&amp;(D375+D372)</f>
        <v>107-113</v>
      </c>
      <c r="E376" s="4" t="str">
        <f>E375&amp;"-"&amp;(E375+E372)</f>
        <v>179-190</v>
      </c>
    </row>
    <row r="377" spans="2:5" x14ac:dyDescent="0.25">
      <c r="B377" t="s">
        <v>7</v>
      </c>
      <c r="C377">
        <f>(C372)/(C375)</f>
        <v>6.9444444444444448E-2</v>
      </c>
      <c r="D377">
        <f>(D372)/(D375)</f>
        <v>5.6074766355140186E-2</v>
      </c>
      <c r="E377" s="4">
        <f>(E372)/(E375)</f>
        <v>6.1452513966480445E-2</v>
      </c>
    </row>
    <row r="378" spans="2:5" x14ac:dyDescent="0.25">
      <c r="B378" t="s">
        <v>8</v>
      </c>
      <c r="C378">
        <v>600</v>
      </c>
      <c r="D378">
        <v>1175</v>
      </c>
      <c r="E378" s="4">
        <f>SUM(C378:D378)</f>
        <v>1775</v>
      </c>
    </row>
    <row r="379" spans="2:5" x14ac:dyDescent="0.25">
      <c r="B379" t="s">
        <v>51</v>
      </c>
      <c r="C379">
        <f>C372/C378</f>
        <v>8.3333333333333332E-3</v>
      </c>
      <c r="D379">
        <f>D372/D378</f>
        <v>5.106382978723404E-3</v>
      </c>
      <c r="E379" s="4">
        <f>E372/E378</f>
        <v>6.1971830985915492E-3</v>
      </c>
    </row>
    <row r="381" spans="2:5" x14ac:dyDescent="0.25">
      <c r="B381" s="5" t="s">
        <v>43</v>
      </c>
    </row>
    <row r="382" spans="2:5" x14ac:dyDescent="0.25">
      <c r="B382" t="s">
        <v>49</v>
      </c>
    </row>
    <row r="383" spans="2:5" x14ac:dyDescent="0.25">
      <c r="B383" t="s">
        <v>4</v>
      </c>
    </row>
    <row r="384" spans="2:5" x14ac:dyDescent="0.25">
      <c r="B384" t="s">
        <v>50</v>
      </c>
    </row>
    <row r="385" spans="2:4" x14ac:dyDescent="0.25">
      <c r="B385" t="s">
        <v>5</v>
      </c>
    </row>
    <row r="386" spans="2:4" x14ac:dyDescent="0.25">
      <c r="B386" t="s">
        <v>6</v>
      </c>
    </row>
    <row r="387" spans="2:4" x14ac:dyDescent="0.25">
      <c r="B387" t="s">
        <v>7</v>
      </c>
    </row>
    <row r="388" spans="2:4" x14ac:dyDescent="0.25">
      <c r="B388" t="s">
        <v>8</v>
      </c>
    </row>
    <row r="389" spans="2:4" x14ac:dyDescent="0.25">
      <c r="B389" t="s">
        <v>51</v>
      </c>
    </row>
    <row r="391" spans="2:4" x14ac:dyDescent="0.25">
      <c r="B391" t="s">
        <v>44</v>
      </c>
      <c r="D391" s="4" t="s">
        <v>9</v>
      </c>
    </row>
    <row r="392" spans="2:4" x14ac:dyDescent="0.25">
      <c r="B392" t="s">
        <v>49</v>
      </c>
      <c r="C392">
        <v>7</v>
      </c>
      <c r="D392" s="4">
        <v>7</v>
      </c>
    </row>
    <row r="393" spans="2:4" x14ac:dyDescent="0.25">
      <c r="B393" t="s">
        <v>4</v>
      </c>
      <c r="C393">
        <v>55</v>
      </c>
      <c r="D393" s="4">
        <v>55</v>
      </c>
    </row>
    <row r="394" spans="2:4" x14ac:dyDescent="0.25">
      <c r="B394" t="s">
        <v>50</v>
      </c>
      <c r="C394">
        <f>SUM(C392/C393)</f>
        <v>0.12727272727272726</v>
      </c>
      <c r="D394" s="4">
        <f>SUM(D392/D393)</f>
        <v>0.12727272727272726</v>
      </c>
    </row>
    <row r="395" spans="2:4" x14ac:dyDescent="0.25">
      <c r="B395" t="s">
        <v>5</v>
      </c>
      <c r="C395">
        <v>70</v>
      </c>
      <c r="D395" s="4">
        <v>70</v>
      </c>
    </row>
    <row r="396" spans="2:4" x14ac:dyDescent="0.25">
      <c r="B396" t="s">
        <v>6</v>
      </c>
      <c r="C396" t="str">
        <f>C395&amp;"-"&amp;(C395+C392)</f>
        <v>70-77</v>
      </c>
      <c r="D396" s="4" t="str">
        <f>D395&amp;"-"&amp;(D395+D392)</f>
        <v>70-77</v>
      </c>
    </row>
    <row r="397" spans="2:4" x14ac:dyDescent="0.25">
      <c r="B397" t="s">
        <v>7</v>
      </c>
      <c r="C397">
        <f>(C392)/(C395)</f>
        <v>0.1</v>
      </c>
      <c r="D397" s="4">
        <f>(D392)/(D395)</f>
        <v>0.1</v>
      </c>
    </row>
    <row r="398" spans="2:4" x14ac:dyDescent="0.25">
      <c r="B398" t="s">
        <v>8</v>
      </c>
      <c r="C398">
        <v>818</v>
      </c>
      <c r="D398" s="4">
        <v>818</v>
      </c>
    </row>
    <row r="399" spans="2:4" x14ac:dyDescent="0.25">
      <c r="B399" t="s">
        <v>51</v>
      </c>
      <c r="C399">
        <f>C392/C398</f>
        <v>8.557457212713936E-3</v>
      </c>
      <c r="D399" s="4">
        <f>D392/D398</f>
        <v>8.557457212713936E-3</v>
      </c>
    </row>
    <row r="401" spans="2:2" x14ac:dyDescent="0.25">
      <c r="B401" s="5" t="s">
        <v>45</v>
      </c>
    </row>
    <row r="402" spans="2:2" x14ac:dyDescent="0.25">
      <c r="B402" t="s">
        <v>49</v>
      </c>
    </row>
    <row r="403" spans="2:2" x14ac:dyDescent="0.25">
      <c r="B403" t="s">
        <v>4</v>
      </c>
    </row>
    <row r="404" spans="2:2" x14ac:dyDescent="0.25">
      <c r="B404" t="s">
        <v>50</v>
      </c>
    </row>
    <row r="405" spans="2:2" x14ac:dyDescent="0.25">
      <c r="B405" t="s">
        <v>5</v>
      </c>
    </row>
    <row r="406" spans="2:2" x14ac:dyDescent="0.25">
      <c r="B406" t="s">
        <v>6</v>
      </c>
    </row>
    <row r="407" spans="2:2" x14ac:dyDescent="0.25">
      <c r="B407" t="s">
        <v>7</v>
      </c>
    </row>
    <row r="408" spans="2:2" x14ac:dyDescent="0.25">
      <c r="B408" t="s">
        <v>8</v>
      </c>
    </row>
    <row r="409" spans="2:2" x14ac:dyDescent="0.25">
      <c r="B409" t="s">
        <v>51</v>
      </c>
    </row>
    <row r="411" spans="2:2" x14ac:dyDescent="0.25">
      <c r="B411" s="5" t="s">
        <v>46</v>
      </c>
    </row>
    <row r="412" spans="2:2" x14ac:dyDescent="0.25">
      <c r="B412" t="s">
        <v>49</v>
      </c>
    </row>
    <row r="413" spans="2:2" x14ac:dyDescent="0.25">
      <c r="B413" t="s">
        <v>4</v>
      </c>
    </row>
    <row r="414" spans="2:2" x14ac:dyDescent="0.25">
      <c r="B414" t="s">
        <v>50</v>
      </c>
    </row>
    <row r="415" spans="2:2" x14ac:dyDescent="0.25">
      <c r="B415" t="s">
        <v>5</v>
      </c>
    </row>
    <row r="416" spans="2:2" x14ac:dyDescent="0.25">
      <c r="B416" t="s">
        <v>6</v>
      </c>
    </row>
    <row r="417" spans="2:4" x14ac:dyDescent="0.25">
      <c r="B417" t="s">
        <v>7</v>
      </c>
    </row>
    <row r="418" spans="2:4" x14ac:dyDescent="0.25">
      <c r="B418" t="s">
        <v>8</v>
      </c>
    </row>
    <row r="419" spans="2:4" x14ac:dyDescent="0.25">
      <c r="B419" t="s">
        <v>51</v>
      </c>
    </row>
    <row r="421" spans="2:4" x14ac:dyDescent="0.25">
      <c r="B421" t="s">
        <v>47</v>
      </c>
      <c r="D421" s="4" t="s">
        <v>9</v>
      </c>
    </row>
    <row r="422" spans="2:4" x14ac:dyDescent="0.25">
      <c r="B422" t="s">
        <v>49</v>
      </c>
      <c r="C422">
        <v>15</v>
      </c>
      <c r="D422" s="4">
        <v>15</v>
      </c>
    </row>
    <row r="423" spans="2:4" x14ac:dyDescent="0.25">
      <c r="B423" t="s">
        <v>4</v>
      </c>
      <c r="C423">
        <v>64</v>
      </c>
      <c r="D423" s="4">
        <v>64</v>
      </c>
    </row>
    <row r="424" spans="2:4" x14ac:dyDescent="0.25">
      <c r="B424" t="s">
        <v>50</v>
      </c>
      <c r="C424">
        <f>SUM(C422/C423)</f>
        <v>0.234375</v>
      </c>
      <c r="D424" s="4">
        <f>SUM(D422/D423)</f>
        <v>0.234375</v>
      </c>
    </row>
    <row r="425" spans="2:4" x14ac:dyDescent="0.25">
      <c r="B425" t="s">
        <v>5</v>
      </c>
      <c r="C425">
        <v>92</v>
      </c>
      <c r="D425" s="4">
        <v>92</v>
      </c>
    </row>
    <row r="426" spans="2:4" x14ac:dyDescent="0.25">
      <c r="B426" t="s">
        <v>6</v>
      </c>
      <c r="C426" t="str">
        <f>C425&amp;"-"&amp;(C425+C422)</f>
        <v>92-107</v>
      </c>
      <c r="D426" s="4" t="str">
        <f>D425&amp;"-"&amp;(D425+D422)</f>
        <v>92-107</v>
      </c>
    </row>
    <row r="427" spans="2:4" x14ac:dyDescent="0.25">
      <c r="B427" t="s">
        <v>7</v>
      </c>
      <c r="C427">
        <f>(C422)/(C425)</f>
        <v>0.16304347826086957</v>
      </c>
      <c r="D427" s="4">
        <f>(D422)/(D425)</f>
        <v>0.16304347826086957</v>
      </c>
    </row>
    <row r="428" spans="2:4" x14ac:dyDescent="0.25">
      <c r="B428" t="s">
        <v>8</v>
      </c>
      <c r="C428">
        <v>636</v>
      </c>
      <c r="D428" s="4">
        <v>636</v>
      </c>
    </row>
    <row r="429" spans="2:4" x14ac:dyDescent="0.25">
      <c r="B429" t="s">
        <v>51</v>
      </c>
      <c r="C429">
        <f>C422/C428</f>
        <v>2.358490566037736E-2</v>
      </c>
      <c r="D429" s="4">
        <f>D422/D428</f>
        <v>2.358490566037736E-2</v>
      </c>
    </row>
    <row r="431" spans="2:4" x14ac:dyDescent="0.25">
      <c r="B431" t="s">
        <v>48</v>
      </c>
      <c r="D431" s="4" t="s">
        <v>9</v>
      </c>
    </row>
    <row r="432" spans="2:4" x14ac:dyDescent="0.25">
      <c r="B432" t="s">
        <v>49</v>
      </c>
      <c r="C432">
        <v>9</v>
      </c>
      <c r="D432" s="4">
        <v>9</v>
      </c>
    </row>
    <row r="433" spans="2:4" x14ac:dyDescent="0.25">
      <c r="B433" t="s">
        <v>4</v>
      </c>
      <c r="C433">
        <v>68</v>
      </c>
      <c r="D433" s="4">
        <v>68</v>
      </c>
    </row>
    <row r="434" spans="2:4" x14ac:dyDescent="0.25">
      <c r="B434" t="s">
        <v>50</v>
      </c>
      <c r="C434">
        <f>SUM(C432/C433)</f>
        <v>0.13235294117647059</v>
      </c>
      <c r="D434" s="4">
        <f>SUM(D432/D433)</f>
        <v>0.13235294117647059</v>
      </c>
    </row>
    <row r="435" spans="2:4" x14ac:dyDescent="0.25">
      <c r="B435" t="s">
        <v>5</v>
      </c>
      <c r="C435">
        <v>91</v>
      </c>
      <c r="D435" s="4">
        <v>91</v>
      </c>
    </row>
    <row r="436" spans="2:4" x14ac:dyDescent="0.25">
      <c r="B436" t="s">
        <v>6</v>
      </c>
      <c r="C436" t="str">
        <f>C435&amp;"-"&amp;(C435+C432)</f>
        <v>91-100</v>
      </c>
      <c r="D436" s="4" t="str">
        <f>D435&amp;"-"&amp;(D435+D432)</f>
        <v>91-100</v>
      </c>
    </row>
    <row r="437" spans="2:4" x14ac:dyDescent="0.25">
      <c r="B437" t="s">
        <v>7</v>
      </c>
      <c r="C437">
        <f>(C432)/(C435)</f>
        <v>9.8901098901098897E-2</v>
      </c>
      <c r="D437" s="4">
        <f>(D432)/(D435)</f>
        <v>9.8901098901098897E-2</v>
      </c>
    </row>
    <row r="438" spans="2:4" x14ac:dyDescent="0.25">
      <c r="B438" t="s">
        <v>8</v>
      </c>
      <c r="C438">
        <v>892</v>
      </c>
      <c r="D438" s="4">
        <v>892</v>
      </c>
    </row>
    <row r="439" spans="2:4" x14ac:dyDescent="0.25">
      <c r="B439" t="s">
        <v>51</v>
      </c>
      <c r="C439">
        <f>C432/C438</f>
        <v>1.0089686098654708E-2</v>
      </c>
      <c r="D439" s="4">
        <f>D432/D438</f>
        <v>1.0089686098654708E-2</v>
      </c>
    </row>
  </sheetData>
  <pageMargins left="0.7" right="0.7" top="0.75" bottom="0.75" header="0.3" footer="0.3"/>
  <pageSetup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Danial Samy</dc:creator>
  <cp:lastModifiedBy>Blanck, George</cp:lastModifiedBy>
  <dcterms:created xsi:type="dcterms:W3CDTF">2015-08-20T20:16:04Z</dcterms:created>
  <dcterms:modified xsi:type="dcterms:W3CDTF">2015-10-19T17:31:31Z</dcterms:modified>
</cp:coreProperties>
</file>