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E1B1E840-1069-49E3-877A-EE9A6DB12A20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ample analyzed" sheetId="1" r:id="rId1"/>
    <sheet name="Standard analyzed " sheetId="2" r:id="rId2"/>
  </sheets>
  <definedNames>
    <definedName name="_xlnm._FilterDatabase" localSheetId="0" hidden="1">'Sample analyzed'!$E$84:$E$98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B65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B66" i="1"/>
  <c r="B64" i="1"/>
  <c r="C66" i="1" l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H23" i="1" l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I23" i="1"/>
  <c r="H23" i="1"/>
  <c r="G23" i="1"/>
  <c r="N23" i="1"/>
  <c r="F23" i="1"/>
  <c r="E23" i="1"/>
  <c r="J23" i="1"/>
  <c r="M23" i="1"/>
  <c r="L23" i="1"/>
  <c r="K23" i="1"/>
  <c r="P23" i="1"/>
  <c r="D23" i="1"/>
  <c r="C23" i="1"/>
  <c r="O23" i="1"/>
  <c r="B23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I19" i="1"/>
  <c r="H19" i="1"/>
  <c r="G19" i="1"/>
  <c r="N19" i="1"/>
  <c r="F19" i="1"/>
  <c r="E19" i="1"/>
  <c r="J19" i="1"/>
  <c r="M19" i="1"/>
  <c r="L19" i="1"/>
  <c r="K19" i="1"/>
  <c r="P19" i="1"/>
  <c r="D19" i="1"/>
  <c r="C19" i="1"/>
  <c r="O19" i="1"/>
  <c r="B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I18" i="1"/>
  <c r="H18" i="1"/>
  <c r="G18" i="1"/>
  <c r="N18" i="1"/>
  <c r="F18" i="1"/>
  <c r="E18" i="1"/>
  <c r="J18" i="1"/>
  <c r="M18" i="1"/>
  <c r="L18" i="1"/>
  <c r="K18" i="1"/>
  <c r="P18" i="1"/>
  <c r="D18" i="1"/>
  <c r="C18" i="1"/>
  <c r="O18" i="1"/>
  <c r="B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I17" i="1"/>
  <c r="H17" i="1"/>
  <c r="G17" i="1"/>
  <c r="N17" i="1"/>
  <c r="F17" i="1"/>
  <c r="E17" i="1"/>
  <c r="J17" i="1"/>
  <c r="M17" i="1"/>
  <c r="L17" i="1"/>
  <c r="K17" i="1"/>
  <c r="P17" i="1"/>
  <c r="D17" i="1"/>
  <c r="C17" i="1"/>
  <c r="O17" i="1"/>
  <c r="B17" i="1"/>
</calcChain>
</file>

<file path=xl/sharedStrings.xml><?xml version="1.0" encoding="utf-8"?>
<sst xmlns="http://schemas.openxmlformats.org/spreadsheetml/2006/main" count="200" uniqueCount="121">
  <si>
    <t>16SW121</t>
  </si>
  <si>
    <t>16SW123</t>
  </si>
  <si>
    <t>16XB82</t>
  </si>
  <si>
    <t>16XB83</t>
  </si>
  <si>
    <t>16WF52</t>
  </si>
  <si>
    <t>16WF54</t>
  </si>
  <si>
    <t>16WF69</t>
  </si>
  <si>
    <t>18FJ10</t>
  </si>
  <si>
    <t>18FJ11</t>
  </si>
  <si>
    <t>18NG14</t>
  </si>
  <si>
    <t>18NG15</t>
  </si>
  <si>
    <t>18NG18</t>
  </si>
  <si>
    <t>18PJ25</t>
  </si>
  <si>
    <t>16WF67</t>
  </si>
  <si>
    <t>16SW125</t>
  </si>
  <si>
    <t>16BZ73</t>
  </si>
  <si>
    <t>18XB05</t>
  </si>
  <si>
    <t>18XB07</t>
  </si>
  <si>
    <t>18XB09</t>
  </si>
  <si>
    <t>18NG16</t>
  </si>
  <si>
    <t>18BZ22</t>
  </si>
  <si>
    <t>18CL27</t>
  </si>
  <si>
    <t>18CL29</t>
  </si>
  <si>
    <t>MgO</t>
  </si>
  <si>
    <t>MnO</t>
  </si>
  <si>
    <t>CaO</t>
  </si>
  <si>
    <t>AR</t>
  </si>
  <si>
    <t xml:space="preserve">A/NK </t>
  </si>
  <si>
    <t xml:space="preserve">A/CNK </t>
  </si>
  <si>
    <t>Li</t>
  </si>
  <si>
    <t>Be</t>
  </si>
  <si>
    <t>V</t>
  </si>
  <si>
    <t>Cr</t>
  </si>
  <si>
    <t>Co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</si>
  <si>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</si>
  <si>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</si>
  <si>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</si>
  <si>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</si>
  <si>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</si>
  <si>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</si>
  <si>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</si>
  <si>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</si>
  <si>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</si>
  <si>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</si>
  <si>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</si>
  <si>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</si>
  <si>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</si>
  <si>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</si>
  <si>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</si>
  <si>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</si>
  <si>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</si>
  <si>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</si>
  <si>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</si>
  <si>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</si>
  <si>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</si>
  <si>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</si>
  <si>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</si>
  <si>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</si>
  <si>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</si>
  <si>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</si>
  <si>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</si>
  <si>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</si>
  <si>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</si>
  <si>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δEu</t>
  </si>
  <si>
    <t>Lithology</t>
    <phoneticPr fontId="3" type="noConversion"/>
  </si>
  <si>
    <t>QM</t>
    <phoneticPr fontId="3" type="noConversion"/>
  </si>
  <si>
    <t>MME</t>
    <phoneticPr fontId="3" type="noConversion"/>
  </si>
  <si>
    <t>Sample no.</t>
    <phoneticPr fontId="3" type="noConversion"/>
  </si>
  <si>
    <t>16WF51</t>
    <phoneticPr fontId="3" type="noConversion"/>
  </si>
  <si>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</si>
  <si>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</si>
  <si>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</si>
  <si>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TFe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  <phoneticPr fontId="3" type="noConversion"/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</si>
  <si>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</si>
  <si>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</si>
  <si>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</si>
  <si>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t>LOI</t>
    <phoneticPr fontId="3" type="noConversion"/>
  </si>
  <si>
    <t>Total</t>
    <phoneticPr fontId="3" type="noConversion"/>
  </si>
  <si>
    <t>Ni</t>
    <phoneticPr fontId="3" type="noConversion"/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</si>
  <si>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O+K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phoneticPr fontId="3" type="noConversion"/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</si>
  <si>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O/Na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phoneticPr fontId="3" type="noConversion"/>
  </si>
  <si>
    <t>Mg#</t>
    <phoneticPr fontId="3" type="noConversion"/>
  </si>
  <si>
    <t>16WF65*</t>
    <phoneticPr fontId="2" type="noConversion"/>
  </si>
  <si>
    <t>16WF89*</t>
    <phoneticPr fontId="2" type="noConversion"/>
  </si>
  <si>
    <t>16SW102*</t>
    <phoneticPr fontId="2" type="noConversion"/>
  </si>
  <si>
    <t>16XB84*</t>
    <phoneticPr fontId="2" type="noConversion"/>
  </si>
  <si>
    <t>16BJ146*</t>
    <phoneticPr fontId="3" type="noConversion"/>
  </si>
  <si>
    <t>16BZ72*</t>
    <phoneticPr fontId="3" type="noConversion"/>
  </si>
  <si>
    <t>16BZ74*</t>
    <phoneticPr fontId="3" type="noConversion"/>
  </si>
  <si>
    <t>16BZ76*</t>
    <phoneticPr fontId="3" type="noConversion"/>
  </si>
  <si>
    <t>16WF57*</t>
    <phoneticPr fontId="3" type="noConversion"/>
  </si>
  <si>
    <t>Major and trace elements data for the Shouwangfen complex.</t>
    <phoneticPr fontId="2" type="noConversion"/>
  </si>
  <si>
    <t>Major elements (wt. %)</t>
    <phoneticPr fontId="2" type="noConversion"/>
  </si>
  <si>
    <t>Trace elements (ppm)</t>
    <phoneticPr fontId="2" type="noConversion"/>
  </si>
  <si>
    <r>
      <t>Mg</t>
    </r>
    <r>
      <rPr>
        <vertAlign val="superscript"/>
        <sz val="12"/>
        <color theme="1"/>
        <rFont val="Times New Roman"/>
        <family val="1"/>
      </rPr>
      <t>#</t>
    </r>
    <r>
      <rPr>
        <sz val="12"/>
        <color theme="1"/>
        <rFont val="Times New Roman"/>
        <family val="1"/>
      </rPr>
      <t xml:space="preserve"> = 100</t>
    </r>
    <r>
      <rPr>
        <sz val="12"/>
        <color theme="1"/>
        <rFont val="等线"/>
        <family val="3"/>
        <charset val="134"/>
      </rPr>
      <t>×</t>
    </r>
    <r>
      <rPr>
        <sz val="12"/>
        <color theme="1"/>
        <rFont val="Times New Roman"/>
        <family val="1"/>
      </rPr>
      <t>molar Mg/(Mg+Fe).</t>
    </r>
    <phoneticPr fontId="2" type="noConversion"/>
  </si>
  <si>
    <r>
      <t xml:space="preserve">The data of the mark * are from </t>
    </r>
    <r>
      <rPr>
        <sz val="12"/>
        <color rgb="FF4472C4"/>
        <rFont val="Times New Roman"/>
        <family val="1"/>
      </rPr>
      <t>Dong et al. (2018)</t>
    </r>
    <r>
      <rPr>
        <sz val="12"/>
        <color theme="1"/>
        <rFont val="Times New Roman"/>
        <family val="1"/>
      </rPr>
      <t>.</t>
    </r>
    <phoneticPr fontId="2" type="noConversion"/>
  </si>
  <si>
    <t>Nb/Ta</t>
    <phoneticPr fontId="2" type="noConversion"/>
  </si>
  <si>
    <t>Supplementary Table 4</t>
    <phoneticPr fontId="3" type="noConversion"/>
  </si>
  <si>
    <r>
      <t>AR(Alkalinity Ratio)=(w(Al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)+w(CaO)+w(total alkalis) / (w(Al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)+w(CaO))-(w(total alkalis)), when w(SiO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)&gt;50% and 2.5 &gt; w(K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O)/w(Na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 &gt;1, w(total alkalis) = 2Na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O, otherwise, w(total alkalis) = w(Na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O)+w(K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O))</t>
    </r>
  </si>
  <si>
    <r>
      <t>A/NK = 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O+K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 molar, A/CNK = 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/(CaO+Na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O+K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 molar</t>
    </r>
    <phoneticPr fontId="2" type="noConversion"/>
  </si>
  <si>
    <t>Sc</t>
  </si>
  <si>
    <t>Ni</t>
  </si>
  <si>
    <t>Sn</t>
  </si>
  <si>
    <t>Tl</t>
  </si>
  <si>
    <t>Standard</t>
    <phoneticPr fontId="2" type="noConversion"/>
  </si>
  <si>
    <t>Major and trace elements data for the standard.</t>
    <phoneticPr fontId="2" type="noConversion"/>
  </si>
  <si>
    <r>
      <t>GBW07111(</t>
    </r>
    <r>
      <rPr>
        <sz val="12"/>
        <rFont val="Times New Roman"/>
        <family val="3"/>
      </rPr>
      <t>standard value</t>
    </r>
    <r>
      <rPr>
        <sz val="12"/>
        <rFont val="Times New Roman"/>
        <family val="1"/>
      </rPr>
      <t>)</t>
    </r>
    <phoneticPr fontId="2" type="noConversion"/>
  </si>
  <si>
    <r>
      <t>GBW07103 (</t>
    </r>
    <r>
      <rPr>
        <sz val="12"/>
        <rFont val="Times New Roman"/>
        <family val="3"/>
      </rPr>
      <t>standard value</t>
    </r>
    <r>
      <rPr>
        <sz val="12"/>
        <rFont val="Times New Roman"/>
        <family val="1"/>
      </rPr>
      <t>)</t>
    </r>
    <phoneticPr fontId="2" type="noConversion"/>
  </si>
  <si>
    <t>GBW07103 (analyzed value)</t>
    <phoneticPr fontId="2" type="noConversion"/>
  </si>
  <si>
    <t>GBW07111 (analyzed value)</t>
    <phoneticPr fontId="2" type="noConversion"/>
  </si>
  <si>
    <t>AGV-2 (analyzed value)</t>
    <phoneticPr fontId="2" type="noConversion"/>
  </si>
  <si>
    <t>RGM-2 (analyzed value)</t>
    <phoneticPr fontId="2" type="noConversion"/>
  </si>
  <si>
    <t>AGV-2 (standard value)</t>
    <phoneticPr fontId="2" type="noConversion"/>
  </si>
  <si>
    <t>RGM-2 (standard value)</t>
    <phoneticPr fontId="2" type="noConversion"/>
  </si>
  <si>
    <t>Detection limits</t>
    <phoneticPr fontId="2" type="noConversion"/>
  </si>
  <si>
    <t>ΣREE</t>
  </si>
  <si>
    <t>LREE/HREE</t>
  </si>
  <si>
    <r>
      <t>(La/Yb)</t>
    </r>
    <r>
      <rPr>
        <vertAlign val="subscript"/>
        <sz val="12"/>
        <color theme="1"/>
        <rFont val="Times New Roman"/>
        <family val="1"/>
      </rPr>
      <t>N</t>
    </r>
  </si>
  <si>
    <t>Sr/Y</t>
    <phoneticPr fontId="2" type="noConversion"/>
  </si>
  <si>
    <t>La/Yb</t>
    <phoneticPr fontId="2" type="noConversion"/>
  </si>
  <si>
    <t>QMD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</si>
</sst>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);[Red]\(0.00\)"/>
    <numFmt numFmtId="177" formatCode="0.00_ "/>
    <numFmt numFmtId="178" formatCode="0_);[Red]\(0\)"/>
    <numFmt numFmtId="179" formatCode="0.0_);[Red]\(0.0\)"/>
    <numFmt numFmtId="180" formatCode="0.0_ "/>
    <numFmt numFmtId="181" formatCode="0_ "/>
    <numFmt numFmtId="182" formatCode="0.0000_ "/>
  </numFmts>
  <fonts count="15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等线"/>
      <family val="3"/>
      <charset val="134"/>
    </font>
    <font>
      <sz val="12"/>
      <color rgb="FF4472C4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Times New Roman"/>
      <family val="3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1" fillId="0" borderId="0" xfId="0" applyNumberFormat="1" applyFont="1" applyAlignment="1">
      <alignment horizontal="center" wrapText="1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wrapText="1"/>
    </xf>
    <xf numFmtId="179" fontId="1" fillId="0" borderId="0" xfId="0" applyNumberFormat="1" applyFont="1" applyAlignment="1">
      <alignment horizont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176" fontId="1" fillId="0" borderId="8" xfId="0" applyNumberFormat="1" applyFont="1" applyBorder="1" applyAlignment="1">
      <alignment horizontal="center" wrapText="1"/>
    </xf>
    <xf numFmtId="0" fontId="7" fillId="0" borderId="0" xfId="0" applyFont="1"/>
    <xf numFmtId="178" fontId="1" fillId="0" borderId="8" xfId="0" applyNumberFormat="1" applyFont="1" applyBorder="1" applyAlignment="1">
      <alignment horizontal="center" vertical="top" wrapText="1"/>
    </xf>
    <xf numFmtId="178" fontId="1" fillId="0" borderId="5" xfId="0" applyNumberFormat="1" applyFont="1" applyBorder="1" applyAlignment="1">
      <alignment horizontal="center" wrapText="1"/>
    </xf>
    <xf numFmtId="178" fontId="0" fillId="0" borderId="0" xfId="0" applyNumberFormat="1"/>
    <xf numFmtId="177" fontId="1" fillId="0" borderId="0" xfId="0" applyNumberFormat="1" applyFont="1" applyAlignment="1">
      <alignment horizont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/>
    <xf numFmtId="178" fontId="1" fillId="0" borderId="1" xfId="0" applyNumberFormat="1" applyFont="1" applyBorder="1" applyAlignment="1">
      <alignment horizontal="center" wrapText="1"/>
    </xf>
    <xf numFmtId="178" fontId="1" fillId="0" borderId="4" xfId="0" applyNumberFormat="1" applyFont="1" applyBorder="1" applyAlignment="1">
      <alignment horizontal="center" wrapText="1"/>
    </xf>
    <xf numFmtId="182" fontId="1" fillId="0" borderId="5" xfId="0" applyNumberFormat="1" applyFont="1" applyBorder="1" applyAlignment="1">
      <alignment horizontal="center" vertical="center"/>
    </xf>
    <xf numFmtId="182" fontId="1" fillId="0" borderId="6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wrapText="1"/>
    </xf>
    <xf numFmtId="177" fontId="1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79" fontId="1" fillId="0" borderId="8" xfId="0" applyNumberFormat="1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 wrapText="1"/>
    </xf>
    <xf numFmtId="179" fontId="0" fillId="0" borderId="0" xfId="0" applyNumberFormat="1"/>
    <xf numFmtId="176" fontId="1" fillId="0" borderId="8" xfId="0" applyNumberFormat="1" applyFont="1" applyBorder="1" applyAlignment="1">
      <alignment horizontal="center" vertical="center" wrapText="1"/>
    </xf>
    <xf numFmtId="176" fontId="0" fillId="0" borderId="0" xfId="0" applyNumberFormat="1"/>
    <xf numFmtId="179" fontId="1" fillId="0" borderId="3" xfId="0" applyNumberFormat="1" applyFont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tabSelected="1" topLeftCell="A31" workbookViewId="0">
      <pane xSplit="1" topLeftCell="B1" activePane="topRight" state="frozen"/>
      <selection pane="topRight" activeCell="J71" sqref="J71"/>
    </sheetView>
  </sheetViews>
  <sheetFormatPr defaultRowHeight="14" x14ac:dyDescent="0.3"/>
  <cols>
    <col min="1" max="1" width="12.33203125" customWidth="1"/>
    <col min="15" max="15" width="10.08203125" bestFit="1" customWidth="1"/>
    <col min="35" max="35" width="18.75" bestFit="1" customWidth="1"/>
  </cols>
  <sheetData>
    <row r="1" spans="1:35" ht="15" customHeight="1" x14ac:dyDescent="0.3">
      <c r="A1" s="54" t="s">
        <v>97</v>
      </c>
      <c r="B1" s="54"/>
      <c r="C1" s="54"/>
    </row>
    <row r="2" spans="1:35" ht="15.5" thickBot="1" x14ac:dyDescent="0.35">
      <c r="A2" s="5" t="s">
        <v>91</v>
      </c>
    </row>
    <row r="3" spans="1:35" ht="16" thickBot="1" x14ac:dyDescent="0.35">
      <c r="A3" s="14" t="s">
        <v>64</v>
      </c>
      <c r="B3" s="6" t="s">
        <v>65</v>
      </c>
      <c r="C3" s="6" t="s">
        <v>65</v>
      </c>
      <c r="D3" s="6" t="s">
        <v>65</v>
      </c>
      <c r="E3" s="6" t="s">
        <v>65</v>
      </c>
      <c r="F3" s="6" t="s">
        <v>65</v>
      </c>
      <c r="G3" s="6" t="s">
        <v>65</v>
      </c>
      <c r="H3" s="6" t="s">
        <v>65</v>
      </c>
      <c r="I3" s="6" t="s">
        <v>65</v>
      </c>
      <c r="J3" s="6" t="s">
        <v>65</v>
      </c>
      <c r="K3" s="6" t="s">
        <v>65</v>
      </c>
      <c r="L3" s="6" t="s">
        <v>65</v>
      </c>
      <c r="M3" s="6" t="s">
        <v>65</v>
      </c>
      <c r="N3" s="6" t="s">
        <v>65</v>
      </c>
      <c r="O3" s="6" t="s">
        <v>65</v>
      </c>
      <c r="P3" s="6" t="s">
        <v>65</v>
      </c>
      <c r="Q3" s="6" t="s">
        <v>120</v>
      </c>
      <c r="R3" s="6" t="s">
        <v>120</v>
      </c>
      <c r="S3" s="6" t="s">
        <v>120</v>
      </c>
      <c r="T3" s="6" t="s">
        <v>120</v>
      </c>
      <c r="U3" s="6" t="s">
        <v>120</v>
      </c>
      <c r="V3" s="6" t="s">
        <v>120</v>
      </c>
      <c r="W3" s="6" t="s">
        <v>120</v>
      </c>
      <c r="X3" s="6" t="s">
        <v>120</v>
      </c>
      <c r="Y3" s="6" t="s">
        <v>66</v>
      </c>
      <c r="Z3" s="6" t="s">
        <v>66</v>
      </c>
      <c r="AA3" s="6" t="s">
        <v>66</v>
      </c>
      <c r="AB3" s="6" t="s">
        <v>66</v>
      </c>
      <c r="AC3" s="6" t="s">
        <v>66</v>
      </c>
      <c r="AD3" s="6" t="s">
        <v>66</v>
      </c>
      <c r="AE3" s="6" t="s">
        <v>66</v>
      </c>
      <c r="AF3" s="6" t="s">
        <v>66</v>
      </c>
      <c r="AG3" s="6" t="s">
        <v>66</v>
      </c>
      <c r="AH3" s="11" t="s">
        <v>66</v>
      </c>
    </row>
    <row r="4" spans="1:35" ht="16" thickBot="1" x14ac:dyDescent="0.4">
      <c r="A4" s="14" t="s">
        <v>67</v>
      </c>
      <c r="B4" s="7" t="s">
        <v>68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90</v>
      </c>
      <c r="K4" s="7" t="s">
        <v>87</v>
      </c>
      <c r="L4" s="7" t="s">
        <v>88</v>
      </c>
      <c r="M4" s="7" t="s">
        <v>89</v>
      </c>
      <c r="N4" s="7" t="s">
        <v>85</v>
      </c>
      <c r="O4" s="7" t="s">
        <v>84</v>
      </c>
      <c r="P4" s="7" t="s">
        <v>86</v>
      </c>
      <c r="Q4" s="7" t="s">
        <v>82</v>
      </c>
      <c r="R4" s="8" t="s">
        <v>83</v>
      </c>
      <c r="S4" s="9" t="s">
        <v>7</v>
      </c>
      <c r="T4" s="9" t="s">
        <v>8</v>
      </c>
      <c r="U4" s="9" t="s">
        <v>9</v>
      </c>
      <c r="V4" s="9" t="s">
        <v>10</v>
      </c>
      <c r="W4" s="9" t="s">
        <v>11</v>
      </c>
      <c r="X4" s="9" t="s">
        <v>12</v>
      </c>
      <c r="Y4" s="7" t="s">
        <v>13</v>
      </c>
      <c r="Z4" s="7" t="s">
        <v>14</v>
      </c>
      <c r="AA4" s="7" t="s">
        <v>15</v>
      </c>
      <c r="AB4" s="7" t="s">
        <v>16</v>
      </c>
      <c r="AC4" s="7" t="s">
        <v>17</v>
      </c>
      <c r="AD4" s="7" t="s">
        <v>18</v>
      </c>
      <c r="AE4" s="7" t="s">
        <v>19</v>
      </c>
      <c r="AF4" s="7" t="s">
        <v>20</v>
      </c>
      <c r="AG4" s="7" t="s">
        <v>21</v>
      </c>
      <c r="AH4" s="12" t="s">
        <v>22</v>
      </c>
      <c r="AI4" s="24"/>
    </row>
    <row r="5" spans="1:35" ht="15.5" x14ac:dyDescent="0.35">
      <c r="A5" s="15" t="s">
        <v>92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3"/>
      <c r="AI5" s="24"/>
    </row>
    <row r="6" spans="1:35" ht="17.5" x14ac:dyDescent="0.35">
      <c r="A6" s="16" t="s">
        <v>69</v>
      </c>
      <c r="B6" s="1">
        <v>61.685000000000002</v>
      </c>
      <c r="C6" s="1">
        <v>61.697000000000003</v>
      </c>
      <c r="D6" s="1">
        <v>60.841000000000001</v>
      </c>
      <c r="E6" s="1">
        <v>60.281999999999996</v>
      </c>
      <c r="F6" s="1">
        <v>61.805</v>
      </c>
      <c r="G6" s="1">
        <v>61.965000000000003</v>
      </c>
      <c r="H6" s="1">
        <v>63.576999999999998</v>
      </c>
      <c r="I6" s="1">
        <v>62.594999999999999</v>
      </c>
      <c r="J6" s="1">
        <v>64.945999999999998</v>
      </c>
      <c r="K6" s="1">
        <v>63.34</v>
      </c>
      <c r="L6" s="1">
        <v>66.762</v>
      </c>
      <c r="M6" s="1">
        <v>67.063000000000002</v>
      </c>
      <c r="N6" s="1">
        <v>61.887999999999998</v>
      </c>
      <c r="O6" s="1">
        <v>59.929000000000002</v>
      </c>
      <c r="P6" s="1">
        <v>65.653999999999996</v>
      </c>
      <c r="Q6" s="1">
        <v>56.633000000000003</v>
      </c>
      <c r="R6" s="1">
        <v>57.152999999999999</v>
      </c>
      <c r="S6" s="1">
        <v>58.223970000000001</v>
      </c>
      <c r="T6" s="1">
        <v>56.795510000000007</v>
      </c>
      <c r="U6" s="1">
        <v>58.583689999999997</v>
      </c>
      <c r="V6" s="1">
        <v>58.680814499999997</v>
      </c>
      <c r="W6" s="1">
        <v>55.886489999999995</v>
      </c>
      <c r="X6" s="1">
        <v>56.795510000000007</v>
      </c>
      <c r="Y6" s="1">
        <v>54.432000000000002</v>
      </c>
      <c r="Z6" s="1">
        <v>54.99</v>
      </c>
      <c r="AA6" s="1">
        <v>52.662999999999997</v>
      </c>
      <c r="AB6" s="1">
        <v>56.535789999999999</v>
      </c>
      <c r="AC6" s="1">
        <v>55.496909999999993</v>
      </c>
      <c r="AD6" s="1">
        <v>54.068449999999999</v>
      </c>
      <c r="AE6" s="1">
        <v>53.15943</v>
      </c>
      <c r="AF6" s="1">
        <v>53.549010000000003</v>
      </c>
      <c r="AG6" s="1">
        <v>54.848689719999996</v>
      </c>
      <c r="AH6" s="13">
        <v>56.865650000000002</v>
      </c>
      <c r="AI6" s="24"/>
    </row>
    <row r="7" spans="1:35" ht="17.5" x14ac:dyDescent="0.35">
      <c r="A7" s="16" t="s">
        <v>70</v>
      </c>
      <c r="B7" s="1">
        <v>0.95899999999999996</v>
      </c>
      <c r="C7" s="1">
        <v>1.0529999999999999</v>
      </c>
      <c r="D7" s="1">
        <v>1.163</v>
      </c>
      <c r="E7" s="1">
        <v>0.98599999999999999</v>
      </c>
      <c r="F7" s="1">
        <v>0.84399999999999997</v>
      </c>
      <c r="G7" s="1">
        <v>0.89800000000000002</v>
      </c>
      <c r="H7" s="1">
        <v>0.78900000000000003</v>
      </c>
      <c r="I7" s="1">
        <v>0.84099999999999997</v>
      </c>
      <c r="J7" s="1">
        <v>0.69199999999999995</v>
      </c>
      <c r="K7" s="1">
        <v>0.875</v>
      </c>
      <c r="L7" s="1">
        <v>0.60699999999999998</v>
      </c>
      <c r="M7" s="1">
        <v>0.56299999999999994</v>
      </c>
      <c r="N7" s="1">
        <v>0.85199999999999998</v>
      </c>
      <c r="O7" s="1">
        <v>1.093</v>
      </c>
      <c r="P7" s="1">
        <v>0.70599999999999996</v>
      </c>
      <c r="Q7" s="1">
        <v>1.294</v>
      </c>
      <c r="R7" s="1">
        <v>1.0249999999999999</v>
      </c>
      <c r="S7" s="1">
        <v>1.0968238383902242</v>
      </c>
      <c r="T7" s="1">
        <v>1.1849571122478939</v>
      </c>
      <c r="U7" s="1">
        <v>1.4001561853913824</v>
      </c>
      <c r="V7" s="1">
        <v>1.2480798096219849</v>
      </c>
      <c r="W7" s="1">
        <v>2.0544902461841872</v>
      </c>
      <c r="X7" s="1">
        <v>1.0621093708651428</v>
      </c>
      <c r="Y7" s="1">
        <v>1.4319999999999999</v>
      </c>
      <c r="Z7" s="1">
        <v>1.262</v>
      </c>
      <c r="AA7" s="1">
        <v>2.1339999999999999</v>
      </c>
      <c r="AB7" s="1">
        <v>1.4572134339525724</v>
      </c>
      <c r="AC7" s="1">
        <v>1.4761964576278295</v>
      </c>
      <c r="AD7" s="1">
        <v>1.4180959654580534</v>
      </c>
      <c r="AE7" s="1">
        <v>2.2717520513789649</v>
      </c>
      <c r="AF7" s="1">
        <v>1.7232123585101886</v>
      </c>
      <c r="AG7" s="1">
        <v>1.8776927728514141</v>
      </c>
      <c r="AH7" s="13">
        <v>1.9375102053900299</v>
      </c>
      <c r="AI7" s="24"/>
    </row>
    <row r="8" spans="1:35" ht="17.5" x14ac:dyDescent="0.35">
      <c r="A8" s="16" t="s">
        <v>71</v>
      </c>
      <c r="B8" s="1">
        <v>14.731</v>
      </c>
      <c r="C8" s="1">
        <v>14.816000000000001</v>
      </c>
      <c r="D8" s="1">
        <v>15.241</v>
      </c>
      <c r="E8" s="1">
        <v>15.554</v>
      </c>
      <c r="F8" s="1">
        <v>15.327</v>
      </c>
      <c r="G8" s="1">
        <v>15.134</v>
      </c>
      <c r="H8" s="1">
        <v>14.938000000000001</v>
      </c>
      <c r="I8" s="1">
        <v>15.164999999999999</v>
      </c>
      <c r="J8" s="1">
        <v>15.067</v>
      </c>
      <c r="K8" s="1">
        <v>14.282</v>
      </c>
      <c r="L8" s="1">
        <v>14.795999999999999</v>
      </c>
      <c r="M8" s="1">
        <v>14.510999999999999</v>
      </c>
      <c r="N8" s="1">
        <v>15.257</v>
      </c>
      <c r="O8" s="1">
        <v>15.308</v>
      </c>
      <c r="P8" s="1">
        <v>14.958</v>
      </c>
      <c r="Q8" s="1">
        <v>15.984</v>
      </c>
      <c r="R8" s="1">
        <v>15.013999999999999</v>
      </c>
      <c r="S8" s="1">
        <v>16.405125470441131</v>
      </c>
      <c r="T8" s="1">
        <v>16.978769714984715</v>
      </c>
      <c r="U8" s="1">
        <v>15.331083115440629</v>
      </c>
      <c r="V8" s="1">
        <v>16.416947215839141</v>
      </c>
      <c r="W8" s="1">
        <v>15.839803079174937</v>
      </c>
      <c r="X8" s="1">
        <v>16.27188381207797</v>
      </c>
      <c r="Y8" s="1">
        <v>17</v>
      </c>
      <c r="Z8" s="1">
        <v>13.566000000000001</v>
      </c>
      <c r="AA8" s="1">
        <v>15.564</v>
      </c>
      <c r="AB8" s="1">
        <v>16.332877397296734</v>
      </c>
      <c r="AC8" s="1">
        <v>15.696839668629075</v>
      </c>
      <c r="AD8" s="1">
        <v>16.761711039447942</v>
      </c>
      <c r="AE8" s="1">
        <v>16.265748767226913</v>
      </c>
      <c r="AF8" s="1">
        <v>16.482752111646622</v>
      </c>
      <c r="AG8" s="1">
        <v>15.520753393727828</v>
      </c>
      <c r="AH8" s="13">
        <v>15.156768031225134</v>
      </c>
      <c r="AI8" s="24"/>
    </row>
    <row r="9" spans="1:35" ht="17.5" x14ac:dyDescent="0.35">
      <c r="A9" s="16" t="s">
        <v>72</v>
      </c>
      <c r="B9" s="1">
        <v>6.4619999999999997</v>
      </c>
      <c r="C9" s="1">
        <v>6.2309999999999999</v>
      </c>
      <c r="D9" s="1">
        <v>6.6719999999999997</v>
      </c>
      <c r="E9" s="1">
        <v>6.2510000000000003</v>
      </c>
      <c r="F9" s="1">
        <v>5.8250000000000002</v>
      </c>
      <c r="G9" s="1">
        <v>6.0119999999999996</v>
      </c>
      <c r="H9" s="1">
        <v>5.4249999999999998</v>
      </c>
      <c r="I9" s="1">
        <v>5.9539999999999997</v>
      </c>
      <c r="J9" s="1">
        <v>4.6760000000000002</v>
      </c>
      <c r="K9" s="1">
        <v>5.891</v>
      </c>
      <c r="L9" s="1">
        <v>4.5880000000000001</v>
      </c>
      <c r="M9" s="1">
        <v>4.2320000000000002</v>
      </c>
      <c r="N9" s="1">
        <v>5.6369999999999996</v>
      </c>
      <c r="O9" s="1">
        <v>6.7960000000000003</v>
      </c>
      <c r="P9" s="1">
        <v>4.5389999999999997</v>
      </c>
      <c r="Q9" s="1">
        <v>7.35</v>
      </c>
      <c r="R9" s="1">
        <v>7.2619999999999996</v>
      </c>
      <c r="S9" s="1">
        <v>5.9203724264831177</v>
      </c>
      <c r="T9" s="1">
        <v>6.6053602596999204</v>
      </c>
      <c r="U9" s="1">
        <v>6.9731782632791903</v>
      </c>
      <c r="V9" s="1">
        <v>5.5699185567288634</v>
      </c>
      <c r="W9" s="1">
        <v>8.2432969438666497</v>
      </c>
      <c r="X9" s="1">
        <v>6.2680915693402</v>
      </c>
      <c r="Y9" s="1">
        <v>8.2889999999999997</v>
      </c>
      <c r="Z9" s="1">
        <v>8.2949999999999999</v>
      </c>
      <c r="AA9" s="1">
        <v>10.175000000000001</v>
      </c>
      <c r="AB9" s="1">
        <v>6.7209623119016335</v>
      </c>
      <c r="AC9" s="1">
        <v>7.231327013838543</v>
      </c>
      <c r="AD9" s="1">
        <v>7.497677650521867</v>
      </c>
      <c r="AE9" s="1">
        <v>8.7101415643152045</v>
      </c>
      <c r="AF9" s="1">
        <v>7.5233576455431663</v>
      </c>
      <c r="AG9" s="1">
        <v>9.0207280762530306</v>
      </c>
      <c r="AH9" s="13">
        <v>7.1604696302528197</v>
      </c>
      <c r="AI9" s="24"/>
    </row>
    <row r="10" spans="1:35" ht="15.5" x14ac:dyDescent="0.35">
      <c r="A10" s="16" t="s">
        <v>23</v>
      </c>
      <c r="B10" s="1">
        <v>2.7130000000000001</v>
      </c>
      <c r="C10" s="1">
        <v>2.57</v>
      </c>
      <c r="D10" s="1">
        <v>2.4950000000000001</v>
      </c>
      <c r="E10" s="1">
        <v>3.1019999999999999</v>
      </c>
      <c r="F10" s="1">
        <v>2.8740000000000001</v>
      </c>
      <c r="G10" s="1">
        <v>2.6629999999999998</v>
      </c>
      <c r="H10" s="1">
        <v>2.3180000000000001</v>
      </c>
      <c r="I10" s="1">
        <v>2.347</v>
      </c>
      <c r="J10" s="1">
        <v>2.0819999999999999</v>
      </c>
      <c r="K10" s="1">
        <v>2.3759999999999999</v>
      </c>
      <c r="L10" s="1">
        <v>1.363</v>
      </c>
      <c r="M10" s="1">
        <v>1.274</v>
      </c>
      <c r="N10" s="1">
        <v>2.9710000000000001</v>
      </c>
      <c r="O10" s="1">
        <v>3.2040000000000002</v>
      </c>
      <c r="P10" s="1">
        <v>1.81</v>
      </c>
      <c r="Q10" s="1">
        <v>3.8380000000000001</v>
      </c>
      <c r="R10" s="1">
        <v>3.9580000000000002</v>
      </c>
      <c r="S10" s="1">
        <v>5.0181554937600001</v>
      </c>
      <c r="T10" s="1">
        <v>4.799504197440001</v>
      </c>
      <c r="U10" s="1">
        <v>3.3912599572800004</v>
      </c>
      <c r="V10" s="1">
        <v>3.2914597121280007</v>
      </c>
      <c r="W10" s="1">
        <v>4.1987543486400005</v>
      </c>
      <c r="X10" s="1">
        <v>4.78110285072</v>
      </c>
      <c r="Y10" s="1">
        <v>3.8119999999999998</v>
      </c>
      <c r="Z10" s="1">
        <v>6.6920000000000002</v>
      </c>
      <c r="AA10" s="1">
        <v>4.3650000000000002</v>
      </c>
      <c r="AB10" s="1">
        <v>5.5918445385600011</v>
      </c>
      <c r="AC10" s="1">
        <v>5.5431350913600008</v>
      </c>
      <c r="AD10" s="1">
        <v>4.6890961171200001</v>
      </c>
      <c r="AE10" s="1">
        <v>4.9521271320000002</v>
      </c>
      <c r="AF10" s="1">
        <v>5.3937594532800004</v>
      </c>
      <c r="AG10" s="1">
        <v>4.0004787552998406</v>
      </c>
      <c r="AH10" s="13">
        <v>3.6120761179200009</v>
      </c>
      <c r="AI10" s="24"/>
    </row>
    <row r="11" spans="1:35" ht="15.5" x14ac:dyDescent="0.35">
      <c r="A11" s="16" t="s">
        <v>24</v>
      </c>
      <c r="B11" s="1">
        <v>7.8E-2</v>
      </c>
      <c r="C11" s="1">
        <v>0.08</v>
      </c>
      <c r="D11" s="1">
        <v>8.4000000000000005E-2</v>
      </c>
      <c r="E11" s="1">
        <v>0.08</v>
      </c>
      <c r="F11" s="1">
        <v>8.1000000000000003E-2</v>
      </c>
      <c r="G11" s="1">
        <v>7.1999999999999995E-2</v>
      </c>
      <c r="H11" s="1">
        <v>6.9000000000000006E-2</v>
      </c>
      <c r="I11" s="1">
        <v>7.0999999999999994E-2</v>
      </c>
      <c r="J11" s="1">
        <v>6.2E-2</v>
      </c>
      <c r="K11" s="1">
        <v>7.9000000000000001E-2</v>
      </c>
      <c r="L11" s="1">
        <v>5.2999999999999999E-2</v>
      </c>
      <c r="M11" s="1">
        <v>4.8000000000000001E-2</v>
      </c>
      <c r="N11" s="1">
        <v>8.4000000000000005E-2</v>
      </c>
      <c r="O11" s="1">
        <v>8.4000000000000005E-2</v>
      </c>
      <c r="P11" s="1">
        <v>6.8000000000000005E-2</v>
      </c>
      <c r="Q11" s="1">
        <v>8.7999999999999995E-2</v>
      </c>
      <c r="R11" s="1">
        <v>0.13700000000000001</v>
      </c>
      <c r="S11" s="1">
        <v>8.6391227627607689E-2</v>
      </c>
      <c r="T11" s="1">
        <v>9.2323603677471222E-2</v>
      </c>
      <c r="U11" s="1">
        <v>7.8212415130242158E-2</v>
      </c>
      <c r="V11" s="1">
        <v>7.3042190050764941E-2</v>
      </c>
      <c r="W11" s="1">
        <v>0.10302015259415277</v>
      </c>
      <c r="X11" s="1">
        <v>9.0021685179603086E-2</v>
      </c>
      <c r="Y11" s="1">
        <v>7.2999999999999995E-2</v>
      </c>
      <c r="Z11" s="1">
        <v>0.107</v>
      </c>
      <c r="AA11" s="1">
        <v>0.159</v>
      </c>
      <c r="AB11" s="1">
        <v>0.10310028815662463</v>
      </c>
      <c r="AC11" s="1">
        <v>0.1121817873704343</v>
      </c>
      <c r="AD11" s="1">
        <v>0.12498103515923585</v>
      </c>
      <c r="AE11" s="1">
        <v>0.11034072310116656</v>
      </c>
      <c r="AF11" s="1">
        <v>0.101165486651249</v>
      </c>
      <c r="AG11" s="1">
        <v>0.16068978977226281</v>
      </c>
      <c r="AH11" s="13">
        <v>0.1178893518311224</v>
      </c>
      <c r="AI11" s="24"/>
    </row>
    <row r="12" spans="1:35" ht="15.5" x14ac:dyDescent="0.35">
      <c r="A12" s="16" t="s">
        <v>25</v>
      </c>
      <c r="B12" s="1">
        <v>3.82</v>
      </c>
      <c r="C12" s="1">
        <v>3.44</v>
      </c>
      <c r="D12" s="1">
        <v>3.5720000000000001</v>
      </c>
      <c r="E12" s="1">
        <v>3.859</v>
      </c>
      <c r="F12" s="1">
        <v>3.8420000000000001</v>
      </c>
      <c r="G12" s="1">
        <v>3.8069999999999999</v>
      </c>
      <c r="H12" s="1">
        <v>3.41</v>
      </c>
      <c r="I12" s="1">
        <v>3.4409999999999998</v>
      </c>
      <c r="J12" s="1">
        <v>2.976</v>
      </c>
      <c r="K12" s="1">
        <v>3.6080000000000001</v>
      </c>
      <c r="L12" s="1">
        <v>2.5209999999999999</v>
      </c>
      <c r="M12" s="1">
        <v>2.2909999999999999</v>
      </c>
      <c r="N12" s="1">
        <v>3.8010000000000002</v>
      </c>
      <c r="O12" s="1">
        <v>4.1310000000000002</v>
      </c>
      <c r="P12" s="1">
        <v>2.8849999999999998</v>
      </c>
      <c r="Q12" s="1">
        <v>5.04</v>
      </c>
      <c r="R12" s="1">
        <v>5.2389999999999999</v>
      </c>
      <c r="S12" s="1">
        <v>5.0532193279449444</v>
      </c>
      <c r="T12" s="1">
        <v>5.6890574947109522</v>
      </c>
      <c r="U12" s="1">
        <v>4.4090946471157801</v>
      </c>
      <c r="V12" s="1">
        <v>4.0166993695251296</v>
      </c>
      <c r="W12" s="1">
        <v>3.6868006012469747</v>
      </c>
      <c r="X12" s="1">
        <v>5.0692627184348424</v>
      </c>
      <c r="Y12" s="1">
        <v>5.5030000000000001</v>
      </c>
      <c r="Z12" s="1">
        <v>6.1</v>
      </c>
      <c r="AA12" s="1">
        <v>6.3849999999999998</v>
      </c>
      <c r="AB12" s="1">
        <v>5.7521370041394473</v>
      </c>
      <c r="AC12" s="1">
        <v>5.5462597366149016</v>
      </c>
      <c r="AD12" s="1">
        <v>6.5564157145972795</v>
      </c>
      <c r="AE12" s="1">
        <v>6.0759979029317135</v>
      </c>
      <c r="AF12" s="1">
        <v>5.4846043299390352</v>
      </c>
      <c r="AG12" s="1">
        <v>4.6424578358263302</v>
      </c>
      <c r="AH12" s="13">
        <v>4.7524576093025184</v>
      </c>
      <c r="AI12" s="24"/>
    </row>
    <row r="13" spans="1:35" ht="17.5" x14ac:dyDescent="0.35">
      <c r="A13" s="16" t="s">
        <v>73</v>
      </c>
      <c r="B13" s="1">
        <v>4.2729999999999997</v>
      </c>
      <c r="C13" s="1">
        <v>4.2619999999999996</v>
      </c>
      <c r="D13" s="1">
        <v>4.2830000000000004</v>
      </c>
      <c r="E13" s="1">
        <v>4.5129999999999999</v>
      </c>
      <c r="F13" s="1">
        <v>4.2510000000000003</v>
      </c>
      <c r="G13" s="1">
        <v>4.3719999999999999</v>
      </c>
      <c r="H13" s="1">
        <v>4.3280000000000003</v>
      </c>
      <c r="I13" s="1">
        <v>4.5119999999999996</v>
      </c>
      <c r="J13" s="1">
        <v>4.508</v>
      </c>
      <c r="K13" s="1">
        <v>4.3780000000000001</v>
      </c>
      <c r="L13" s="1">
        <v>4.4589999999999996</v>
      </c>
      <c r="M13" s="1">
        <v>4.4109999999999996</v>
      </c>
      <c r="N13" s="1">
        <v>4.33</v>
      </c>
      <c r="O13" s="1">
        <v>4.4610000000000003</v>
      </c>
      <c r="P13" s="1">
        <v>4.9349999999999996</v>
      </c>
      <c r="Q13" s="1">
        <v>4.6379999999999999</v>
      </c>
      <c r="R13" s="1">
        <v>4.0999999999999996</v>
      </c>
      <c r="S13" s="1">
        <v>4.154426430523853</v>
      </c>
      <c r="T13" s="1">
        <v>4.4255006124984968</v>
      </c>
      <c r="U13" s="1">
        <v>4.4556170348405457</v>
      </c>
      <c r="V13" s="1">
        <v>4.6379797481558374</v>
      </c>
      <c r="W13" s="1">
        <v>5.0217639966307077</v>
      </c>
      <c r="X13" s="1">
        <v>4.396307819193864</v>
      </c>
      <c r="Y13" s="1">
        <v>5.1050000000000004</v>
      </c>
      <c r="Z13" s="1">
        <v>3.798</v>
      </c>
      <c r="AA13" s="1">
        <v>5.4340000000000002</v>
      </c>
      <c r="AB13" s="1">
        <v>4.3381311447502169</v>
      </c>
      <c r="AC13" s="1">
        <v>4.2281936531275006</v>
      </c>
      <c r="AD13" s="1">
        <v>4.5332785552219184</v>
      </c>
      <c r="AE13" s="1">
        <v>4.2677231943960967</v>
      </c>
      <c r="AF13" s="1">
        <v>4.1967462672534177</v>
      </c>
      <c r="AG13" s="1">
        <v>5.4822334422788703</v>
      </c>
      <c r="AH13" s="13">
        <v>4.6617863573410769</v>
      </c>
      <c r="AI13" s="24"/>
    </row>
    <row r="14" spans="1:35" ht="17.5" x14ac:dyDescent="0.35">
      <c r="A14" s="16" t="s">
        <v>74</v>
      </c>
      <c r="B14" s="1">
        <v>4.1420000000000003</v>
      </c>
      <c r="C14" s="1">
        <v>4.649</v>
      </c>
      <c r="D14" s="1">
        <v>4.492</v>
      </c>
      <c r="E14" s="1">
        <v>4.0910000000000002</v>
      </c>
      <c r="F14" s="1">
        <v>4.2889999999999997</v>
      </c>
      <c r="G14" s="1">
        <v>4.3419999999999996</v>
      </c>
      <c r="H14" s="1">
        <v>4.3529999999999998</v>
      </c>
      <c r="I14" s="1">
        <v>4.5229999999999997</v>
      </c>
      <c r="J14" s="1">
        <v>4.415</v>
      </c>
      <c r="K14" s="1">
        <v>4.0990000000000002</v>
      </c>
      <c r="L14" s="1">
        <v>4.3339999999999996</v>
      </c>
      <c r="M14" s="1">
        <v>4.5960000000000001</v>
      </c>
      <c r="N14" s="1">
        <v>4.1779999999999999</v>
      </c>
      <c r="O14" s="1">
        <v>4.056</v>
      </c>
      <c r="P14" s="1">
        <v>3.8679999999999999</v>
      </c>
      <c r="Q14" s="1">
        <v>3.915</v>
      </c>
      <c r="R14" s="1">
        <v>4.9589999999999996</v>
      </c>
      <c r="S14" s="1">
        <v>3.6183188715952626</v>
      </c>
      <c r="T14" s="1">
        <v>3.01318200172775</v>
      </c>
      <c r="U14" s="1">
        <v>3.6416923600288915</v>
      </c>
      <c r="V14" s="1">
        <v>4.3213720336142885</v>
      </c>
      <c r="W14" s="1">
        <v>3.262624139108433</v>
      </c>
      <c r="X14" s="1">
        <v>3.4462738303476237</v>
      </c>
      <c r="Y14" s="1">
        <v>2.7160000000000002</v>
      </c>
      <c r="Z14" s="1">
        <v>3.5670000000000002</v>
      </c>
      <c r="AA14" s="1">
        <v>1.802</v>
      </c>
      <c r="AB14" s="1">
        <v>2.9374388441568402</v>
      </c>
      <c r="AC14" s="1">
        <v>3.2337197333259113</v>
      </c>
      <c r="AD14" s="1">
        <v>3.0537386181092327</v>
      </c>
      <c r="AE14" s="1">
        <v>3.2436137508521878</v>
      </c>
      <c r="AF14" s="1">
        <v>3.5618101027946838</v>
      </c>
      <c r="AG14" s="1">
        <v>2.1586772239242853</v>
      </c>
      <c r="AH14" s="13">
        <v>3.8890893471834</v>
      </c>
      <c r="AI14" s="24"/>
    </row>
    <row r="15" spans="1:35" ht="17.5" x14ac:dyDescent="0.35">
      <c r="A15" s="16" t="s">
        <v>75</v>
      </c>
      <c r="B15" s="1">
        <v>0.42299999999999999</v>
      </c>
      <c r="C15" s="1">
        <v>0.48</v>
      </c>
      <c r="D15" s="1">
        <v>0.53900000000000003</v>
      </c>
      <c r="E15" s="1">
        <v>0.47799999999999998</v>
      </c>
      <c r="F15" s="1">
        <v>0.38900000000000001</v>
      </c>
      <c r="G15" s="1">
        <v>0.39900000000000002</v>
      </c>
      <c r="H15" s="1">
        <v>0.35199999999999998</v>
      </c>
      <c r="I15" s="1">
        <v>0.36299999999999999</v>
      </c>
      <c r="J15" s="1">
        <v>0.32800000000000001</v>
      </c>
      <c r="K15" s="1">
        <v>0.50900000000000001</v>
      </c>
      <c r="L15" s="1">
        <v>0.307</v>
      </c>
      <c r="M15" s="1">
        <v>0.28000000000000003</v>
      </c>
      <c r="N15" s="1">
        <v>0.40400000000000003</v>
      </c>
      <c r="O15" s="1">
        <v>0.52300000000000002</v>
      </c>
      <c r="P15" s="1">
        <v>0.377</v>
      </c>
      <c r="Q15" s="1">
        <v>0.61699999999999999</v>
      </c>
      <c r="R15" s="1">
        <v>0.432</v>
      </c>
      <c r="S15" s="1">
        <v>0.5106486996771411</v>
      </c>
      <c r="T15" s="1">
        <v>0.62050090180415496</v>
      </c>
      <c r="U15" s="1">
        <v>0.62053266564217546</v>
      </c>
      <c r="V15" s="1">
        <v>0.51037616809609954</v>
      </c>
      <c r="W15" s="1">
        <v>0.96475216461524871</v>
      </c>
      <c r="X15" s="1">
        <v>0.58845070272749245</v>
      </c>
      <c r="Y15" s="1">
        <v>0.748</v>
      </c>
      <c r="Z15" s="1">
        <v>0.57699999999999996</v>
      </c>
      <c r="AA15" s="1">
        <v>1.0569999999999999</v>
      </c>
      <c r="AB15" s="1">
        <v>0.67404667781072958</v>
      </c>
      <c r="AC15" s="1">
        <v>0.70850967697724931</v>
      </c>
      <c r="AD15" s="1">
        <v>0.5117833718854008</v>
      </c>
      <c r="AE15" s="1">
        <v>1.2917549458928226</v>
      </c>
      <c r="AF15" s="1">
        <v>0.78304208944693221</v>
      </c>
      <c r="AG15" s="1">
        <v>0.86192156208972115</v>
      </c>
      <c r="AH15" s="13">
        <v>0.58750730382504091</v>
      </c>
      <c r="AI15" s="24"/>
    </row>
    <row r="16" spans="1:35" ht="15.5" x14ac:dyDescent="0.35">
      <c r="A16" s="16" t="s">
        <v>76</v>
      </c>
      <c r="B16" s="1">
        <v>0.82466129982310898</v>
      </c>
      <c r="C16" s="1">
        <v>0.82426127527217463</v>
      </c>
      <c r="D16" s="1">
        <v>0.71858043701411334</v>
      </c>
      <c r="E16" s="1">
        <v>0.90073529411750697</v>
      </c>
      <c r="F16" s="1">
        <v>0.57346559206451619</v>
      </c>
      <c r="G16" s="1">
        <v>0.42860969729435405</v>
      </c>
      <c r="H16" s="1">
        <v>0.54094385375869181</v>
      </c>
      <c r="I16" s="1">
        <v>0.28924026224451543</v>
      </c>
      <c r="J16" s="1">
        <v>0.34716195105028091</v>
      </c>
      <c r="K16" s="1">
        <v>0.66012186865263922</v>
      </c>
      <c r="L16" s="1">
        <v>0.30668574933552584</v>
      </c>
      <c r="M16" s="1">
        <v>0.29360967184794312</v>
      </c>
      <c r="N16" s="1">
        <v>0.69828722002636134</v>
      </c>
      <c r="O16" s="1">
        <v>0.51085568326958208</v>
      </c>
      <c r="P16" s="1">
        <v>0.29827519128517294</v>
      </c>
      <c r="Q16" s="1">
        <v>0.69904341427520711</v>
      </c>
      <c r="R16" s="1">
        <v>0.82312404287914176</v>
      </c>
      <c r="S16" s="1">
        <v>0.58263971462535535</v>
      </c>
      <c r="T16" s="1">
        <v>0.49054970422752242</v>
      </c>
      <c r="U16" s="1">
        <v>0.45948203842944896</v>
      </c>
      <c r="V16" s="1">
        <v>0.55564464400276625</v>
      </c>
      <c r="W16" s="1">
        <v>0.32552083333326853</v>
      </c>
      <c r="X16" s="1">
        <v>0.82533013205276351</v>
      </c>
      <c r="Y16" s="1">
        <v>0.98841172460785909</v>
      </c>
      <c r="Z16" s="1">
        <v>1.1549037580200785</v>
      </c>
      <c r="AA16" s="1">
        <v>0.36305547487674689</v>
      </c>
      <c r="AB16" s="1">
        <v>0.48992317113911632</v>
      </c>
      <c r="AC16" s="1">
        <v>0.70130698119228629</v>
      </c>
      <c r="AD16" s="1">
        <v>0.62406729073394895</v>
      </c>
      <c r="AE16" s="1">
        <v>0.51842668770426437</v>
      </c>
      <c r="AF16" s="1">
        <v>1.141726290150751</v>
      </c>
      <c r="AG16" s="1">
        <v>0.53739152959475667</v>
      </c>
      <c r="AH16" s="13">
        <v>0.3966286564206763</v>
      </c>
      <c r="AI16" s="24"/>
    </row>
    <row r="17" spans="1:37" ht="15.5" x14ac:dyDescent="0.35">
      <c r="A17" s="16" t="s">
        <v>77</v>
      </c>
      <c r="B17" s="1">
        <f t="shared" ref="B17:AH17" si="0">SUM(B10:B16,B6:B9)</f>
        <v>100.11066129982311</v>
      </c>
      <c r="C17" s="1">
        <f t="shared" si="0"/>
        <v>100.10226127527217</v>
      </c>
      <c r="D17" s="1">
        <f t="shared" si="0"/>
        <v>100.10058043701412</v>
      </c>
      <c r="E17" s="1">
        <f t="shared" si="0"/>
        <v>100.09673529411752</v>
      </c>
      <c r="F17" s="1">
        <f t="shared" si="0"/>
        <v>100.10046559206451</v>
      </c>
      <c r="G17" s="1">
        <f t="shared" si="0"/>
        <v>100.09260969729435</v>
      </c>
      <c r="H17" s="1">
        <f t="shared" si="0"/>
        <v>100.09994385375869</v>
      </c>
      <c r="I17" s="1">
        <f t="shared" si="0"/>
        <v>100.1012402622445</v>
      </c>
      <c r="J17" s="1">
        <f t="shared" si="0"/>
        <v>100.09916195105028</v>
      </c>
      <c r="K17" s="1">
        <f t="shared" si="0"/>
        <v>100.09712186865265</v>
      </c>
      <c r="L17" s="1">
        <f t="shared" si="0"/>
        <v>100.09668574933551</v>
      </c>
      <c r="M17" s="1">
        <f t="shared" si="0"/>
        <v>99.562609671847937</v>
      </c>
      <c r="N17" s="1">
        <f t="shared" si="0"/>
        <v>100.10028722002637</v>
      </c>
      <c r="O17" s="1">
        <f t="shared" si="0"/>
        <v>100.09585568326959</v>
      </c>
      <c r="P17" s="1">
        <f t="shared" si="0"/>
        <v>100.09827519128517</v>
      </c>
      <c r="Q17" s="1">
        <f t="shared" si="0"/>
        <v>100.0960434142752</v>
      </c>
      <c r="R17" s="1">
        <f t="shared" si="0"/>
        <v>100.10212404287914</v>
      </c>
      <c r="S17" s="1">
        <f t="shared" si="0"/>
        <v>100.67009150106863</v>
      </c>
      <c r="T17" s="1">
        <f t="shared" si="0"/>
        <v>100.69521560301888</v>
      </c>
      <c r="U17" s="1">
        <f t="shared" si="0"/>
        <v>99.343998682578288</v>
      </c>
      <c r="V17" s="1">
        <f t="shared" si="0"/>
        <v>99.322333947762871</v>
      </c>
      <c r="W17" s="1">
        <f t="shared" si="0"/>
        <v>99.587316505394554</v>
      </c>
      <c r="X17" s="1">
        <f t="shared" si="0"/>
        <v>99.59434449093952</v>
      </c>
      <c r="Y17" s="1">
        <f t="shared" si="0"/>
        <v>100.09841172460787</v>
      </c>
      <c r="Z17" s="1">
        <f t="shared" si="0"/>
        <v>100.10890375802009</v>
      </c>
      <c r="AA17" s="1">
        <f t="shared" si="0"/>
        <v>100.10105547487673</v>
      </c>
      <c r="AB17" s="1">
        <f t="shared" si="0"/>
        <v>100.93346481186391</v>
      </c>
      <c r="AC17" s="1">
        <f t="shared" si="0"/>
        <v>99.974579800063722</v>
      </c>
      <c r="AD17" s="1">
        <f t="shared" si="0"/>
        <v>99.839295358254873</v>
      </c>
      <c r="AE17" s="1">
        <f t="shared" si="0"/>
        <v>100.86705671979934</v>
      </c>
      <c r="AF17" s="1">
        <f t="shared" si="0"/>
        <v>99.941186135216043</v>
      </c>
      <c r="AG17" s="1">
        <f t="shared" si="0"/>
        <v>99.111714101618347</v>
      </c>
      <c r="AH17" s="13">
        <f t="shared" si="0"/>
        <v>99.137832610691831</v>
      </c>
      <c r="AI17" s="24"/>
    </row>
    <row r="18" spans="1:37" ht="17.5" x14ac:dyDescent="0.35">
      <c r="A18" s="17" t="s">
        <v>79</v>
      </c>
      <c r="B18" s="1">
        <f t="shared" ref="B18:AH18" si="1">B13+B14</f>
        <v>8.4149999999999991</v>
      </c>
      <c r="C18" s="1">
        <f t="shared" si="1"/>
        <v>8.9109999999999996</v>
      </c>
      <c r="D18" s="1">
        <f t="shared" si="1"/>
        <v>8.7750000000000004</v>
      </c>
      <c r="E18" s="1">
        <f t="shared" si="1"/>
        <v>8.6039999999999992</v>
      </c>
      <c r="F18" s="1">
        <f t="shared" si="1"/>
        <v>8.5399999999999991</v>
      </c>
      <c r="G18" s="1">
        <f t="shared" si="1"/>
        <v>8.7139999999999986</v>
      </c>
      <c r="H18" s="1">
        <f t="shared" si="1"/>
        <v>8.6810000000000009</v>
      </c>
      <c r="I18" s="1">
        <f t="shared" si="1"/>
        <v>9.0350000000000001</v>
      </c>
      <c r="J18" s="1">
        <f t="shared" si="1"/>
        <v>8.923</v>
      </c>
      <c r="K18" s="1">
        <f t="shared" si="1"/>
        <v>8.4770000000000003</v>
      </c>
      <c r="L18" s="1">
        <f t="shared" si="1"/>
        <v>8.7929999999999993</v>
      </c>
      <c r="M18" s="1">
        <f t="shared" si="1"/>
        <v>9.0069999999999997</v>
      </c>
      <c r="N18" s="1">
        <f t="shared" si="1"/>
        <v>8.5079999999999991</v>
      </c>
      <c r="O18" s="1">
        <f t="shared" si="1"/>
        <v>8.5169999999999995</v>
      </c>
      <c r="P18" s="1">
        <f t="shared" si="1"/>
        <v>8.802999999999999</v>
      </c>
      <c r="Q18" s="1">
        <f t="shared" si="1"/>
        <v>8.5530000000000008</v>
      </c>
      <c r="R18" s="1">
        <f t="shared" si="1"/>
        <v>9.0589999999999993</v>
      </c>
      <c r="S18" s="1">
        <f t="shared" si="1"/>
        <v>7.772745302119116</v>
      </c>
      <c r="T18" s="1">
        <f t="shared" si="1"/>
        <v>7.4386826142262468</v>
      </c>
      <c r="U18" s="1">
        <f t="shared" si="1"/>
        <v>8.0973093948694377</v>
      </c>
      <c r="V18" s="1">
        <f t="shared" si="1"/>
        <v>8.9593517817701258</v>
      </c>
      <c r="W18" s="1">
        <f t="shared" si="1"/>
        <v>8.2843881357391407</v>
      </c>
      <c r="X18" s="1">
        <f t="shared" si="1"/>
        <v>7.8425816495414882</v>
      </c>
      <c r="Y18" s="1">
        <f t="shared" si="1"/>
        <v>7.8210000000000006</v>
      </c>
      <c r="Z18" s="1">
        <f t="shared" si="1"/>
        <v>7.3650000000000002</v>
      </c>
      <c r="AA18" s="1">
        <f t="shared" si="1"/>
        <v>7.2360000000000007</v>
      </c>
      <c r="AB18" s="1">
        <f t="shared" si="1"/>
        <v>7.2755699889070566</v>
      </c>
      <c r="AC18" s="1">
        <f t="shared" si="1"/>
        <v>7.4619133864534124</v>
      </c>
      <c r="AD18" s="1">
        <f t="shared" si="1"/>
        <v>7.5870171733311516</v>
      </c>
      <c r="AE18" s="1">
        <f t="shared" si="1"/>
        <v>7.511336945248285</v>
      </c>
      <c r="AF18" s="1">
        <f t="shared" si="1"/>
        <v>7.7585563700481011</v>
      </c>
      <c r="AG18" s="1">
        <f t="shared" si="1"/>
        <v>7.6409106662031556</v>
      </c>
      <c r="AH18" s="13">
        <f t="shared" si="1"/>
        <v>8.5508757045244774</v>
      </c>
    </row>
    <row r="19" spans="1:37" ht="17.5" x14ac:dyDescent="0.35">
      <c r="A19" s="17" t="s">
        <v>80</v>
      </c>
      <c r="B19" s="1">
        <f t="shared" ref="B19:AH19" si="2">B14/B13</f>
        <v>0.96934238240112347</v>
      </c>
      <c r="C19" s="1">
        <f t="shared" si="2"/>
        <v>1.0908024401689349</v>
      </c>
      <c r="D19" s="1">
        <f t="shared" si="2"/>
        <v>1.0487975717954703</v>
      </c>
      <c r="E19" s="1">
        <f t="shared" si="2"/>
        <v>0.90649235541768236</v>
      </c>
      <c r="F19" s="1">
        <f t="shared" si="2"/>
        <v>1.0089390731592565</v>
      </c>
      <c r="G19" s="1">
        <f t="shared" si="2"/>
        <v>0.99313815187557175</v>
      </c>
      <c r="H19" s="1">
        <f t="shared" si="2"/>
        <v>1.0057763401109057</v>
      </c>
      <c r="I19" s="1">
        <f t="shared" si="2"/>
        <v>1.0024379432624113</v>
      </c>
      <c r="J19" s="1">
        <f t="shared" si="2"/>
        <v>0.97937000887311443</v>
      </c>
      <c r="K19" s="1">
        <f t="shared" si="2"/>
        <v>0.93627227044312478</v>
      </c>
      <c r="L19" s="1">
        <f t="shared" si="2"/>
        <v>0.97196680870150254</v>
      </c>
      <c r="M19" s="1">
        <f t="shared" si="2"/>
        <v>1.04194060303786</v>
      </c>
      <c r="N19" s="1">
        <f t="shared" si="2"/>
        <v>0.96489607390300225</v>
      </c>
      <c r="O19" s="1">
        <f t="shared" si="2"/>
        <v>0.90921318090114323</v>
      </c>
      <c r="P19" s="1">
        <f t="shared" si="2"/>
        <v>0.78378926038500507</v>
      </c>
      <c r="Q19" s="1">
        <f t="shared" si="2"/>
        <v>0.84411384217335061</v>
      </c>
      <c r="R19" s="1">
        <f t="shared" si="2"/>
        <v>1.2095121951219512</v>
      </c>
      <c r="S19" s="1">
        <f t="shared" si="2"/>
        <v>0.87095509623430978</v>
      </c>
      <c r="T19" s="1">
        <f t="shared" si="2"/>
        <v>0.68086805664830841</v>
      </c>
      <c r="U19" s="1">
        <f t="shared" si="2"/>
        <v>0.81732615966605793</v>
      </c>
      <c r="V19" s="1">
        <f t="shared" si="2"/>
        <v>0.93173585661570879</v>
      </c>
      <c r="W19" s="1">
        <f t="shared" si="2"/>
        <v>0.6496968279069768</v>
      </c>
      <c r="X19" s="1">
        <f t="shared" si="2"/>
        <v>0.7839018494795833</v>
      </c>
      <c r="Y19" s="1">
        <f t="shared" si="2"/>
        <v>0.53202742409402548</v>
      </c>
      <c r="Z19" s="1">
        <f t="shared" si="2"/>
        <v>0.93917851500789895</v>
      </c>
      <c r="AA19" s="1">
        <f t="shared" si="2"/>
        <v>0.33161575266838422</v>
      </c>
      <c r="AB19" s="1">
        <f t="shared" si="2"/>
        <v>0.67712080297793154</v>
      </c>
      <c r="AC19" s="1">
        <f t="shared" si="2"/>
        <v>0.76479934426229534</v>
      </c>
      <c r="AD19" s="1">
        <f t="shared" si="2"/>
        <v>0.67362695252679938</v>
      </c>
      <c r="AE19" s="1">
        <f t="shared" si="2"/>
        <v>0.7600337704918031</v>
      </c>
      <c r="AF19" s="1">
        <f t="shared" si="2"/>
        <v>0.84870751672240807</v>
      </c>
      <c r="AG19" s="1">
        <f t="shared" si="2"/>
        <v>0.39375872017353575</v>
      </c>
      <c r="AH19" s="13">
        <f t="shared" si="2"/>
        <v>0.83424872979413056</v>
      </c>
    </row>
    <row r="20" spans="1:37" ht="15.5" x14ac:dyDescent="0.35">
      <c r="A20" s="18" t="s">
        <v>26</v>
      </c>
      <c r="B20" s="1">
        <v>2.66</v>
      </c>
      <c r="C20" s="1">
        <v>2.91</v>
      </c>
      <c r="D20" s="1">
        <v>2.75</v>
      </c>
      <c r="E20" s="1">
        <v>2.59</v>
      </c>
      <c r="F20" s="1">
        <v>2.61</v>
      </c>
      <c r="G20" s="1">
        <v>2.7</v>
      </c>
      <c r="H20" s="1">
        <v>2.8</v>
      </c>
      <c r="I20" s="1">
        <v>2.89</v>
      </c>
      <c r="J20" s="1">
        <v>2.96</v>
      </c>
      <c r="K20" s="1">
        <v>2.8</v>
      </c>
      <c r="L20" s="1">
        <v>3.06</v>
      </c>
      <c r="M20" s="1">
        <v>3.31</v>
      </c>
      <c r="N20" s="1">
        <v>2.61</v>
      </c>
      <c r="O20" s="1">
        <v>2.56</v>
      </c>
      <c r="P20" s="1">
        <v>2.95</v>
      </c>
      <c r="Q20" s="2">
        <v>2.37</v>
      </c>
      <c r="R20" s="1">
        <v>2.62</v>
      </c>
      <c r="S20" s="1">
        <v>2.14</v>
      </c>
      <c r="T20" s="1">
        <v>1.98</v>
      </c>
      <c r="U20" s="1">
        <v>2.39</v>
      </c>
      <c r="V20" s="1">
        <v>2.56</v>
      </c>
      <c r="W20" s="1">
        <v>2.4700000000000002</v>
      </c>
      <c r="X20" s="1">
        <v>2.16</v>
      </c>
      <c r="Y20" s="1">
        <v>2.0699999999999998</v>
      </c>
      <c r="Z20" s="1">
        <v>2.2000000000000002</v>
      </c>
      <c r="AA20" s="1">
        <v>1.98</v>
      </c>
      <c r="AB20" s="1">
        <v>1.98</v>
      </c>
      <c r="AC20" s="1">
        <v>2.08</v>
      </c>
      <c r="AD20" s="1">
        <v>1.96</v>
      </c>
      <c r="AE20" s="1">
        <v>2.0099999999999998</v>
      </c>
      <c r="AF20" s="1">
        <v>2.09</v>
      </c>
      <c r="AG20" s="1">
        <v>2.2200000000000002</v>
      </c>
      <c r="AH20" s="13">
        <v>2.5099999999999998</v>
      </c>
    </row>
    <row r="21" spans="1:37" ht="15.5" x14ac:dyDescent="0.35">
      <c r="A21" s="16" t="s">
        <v>27</v>
      </c>
      <c r="B21" s="1">
        <v>1.2793165106804865</v>
      </c>
      <c r="C21" s="1">
        <v>1.2299899921645774</v>
      </c>
      <c r="D21" s="1">
        <v>1.2796621536309538</v>
      </c>
      <c r="E21" s="1">
        <v>1.3120912861305647</v>
      </c>
      <c r="F21" s="1">
        <v>1.3170104610304938</v>
      </c>
      <c r="G21" s="1">
        <v>1.2723876600685615</v>
      </c>
      <c r="H21" s="1">
        <v>1.2623273436404792</v>
      </c>
      <c r="I21" s="1">
        <v>1.2308770022123685</v>
      </c>
      <c r="J21" s="1">
        <v>1.2353077794462055</v>
      </c>
      <c r="K21" s="1">
        <v>1.226878577620284</v>
      </c>
      <c r="L21" s="1">
        <v>1.2300642021209807</v>
      </c>
      <c r="M21" s="1">
        <v>1.1861820254442588</v>
      </c>
      <c r="N21" s="1">
        <v>1.3098951160529047</v>
      </c>
      <c r="O21" s="1">
        <v>1.3049284196209479</v>
      </c>
      <c r="P21" s="1">
        <v>1.2153909324385812</v>
      </c>
      <c r="Q21" s="1">
        <v>1.3466526991969121</v>
      </c>
      <c r="R21" s="1">
        <v>1.2393127307923679</v>
      </c>
      <c r="S21" s="1">
        <v>1.5256854278613554</v>
      </c>
      <c r="T21" s="1">
        <v>1.6103781311291883</v>
      </c>
      <c r="U21" s="1">
        <v>1.359929161182958</v>
      </c>
      <c r="V21" s="1">
        <v>1.3336900268518073</v>
      </c>
      <c r="W21" s="1">
        <v>1.3429947454237396</v>
      </c>
      <c r="X21" s="1">
        <v>1.4840827991398948</v>
      </c>
      <c r="Y21" s="1">
        <v>1.4991921858419208</v>
      </c>
      <c r="Z21" s="1">
        <v>1.3417496134218283</v>
      </c>
      <c r="AA21" s="1">
        <v>1.4290676904289124</v>
      </c>
      <c r="AB21" s="1">
        <v>1.5830125748758417</v>
      </c>
      <c r="AC21" s="1">
        <v>1.5010068266467613</v>
      </c>
      <c r="AD21" s="1">
        <v>1.5571184440669994</v>
      </c>
      <c r="AE21" s="1">
        <v>1.5442235605364325</v>
      </c>
      <c r="AF21" s="1">
        <v>1.5317031709690954</v>
      </c>
      <c r="AG21" s="1">
        <v>1.3666750163200232</v>
      </c>
      <c r="AH21" s="13">
        <v>1.27576785303261</v>
      </c>
    </row>
    <row r="22" spans="1:37" ht="15.5" x14ac:dyDescent="0.35">
      <c r="A22" s="16" t="s">
        <v>28</v>
      </c>
      <c r="B22" s="1">
        <v>0.79745138244107128</v>
      </c>
      <c r="C22" s="1">
        <v>0.80911606651626844</v>
      </c>
      <c r="D22" s="1">
        <v>0.82758129184695839</v>
      </c>
      <c r="E22" s="1">
        <v>0.82369291250520504</v>
      </c>
      <c r="F22" s="1">
        <v>0.82245591323881095</v>
      </c>
      <c r="G22" s="1">
        <v>0.80378780269201833</v>
      </c>
      <c r="H22" s="1">
        <v>0.82782993861719878</v>
      </c>
      <c r="I22" s="1">
        <v>0.81584808419609578</v>
      </c>
      <c r="J22" s="1">
        <v>0.85522763310391381</v>
      </c>
      <c r="K22" s="1">
        <v>0.78418074056441078</v>
      </c>
      <c r="L22" s="1">
        <v>0.89022796844818863</v>
      </c>
      <c r="M22" s="1">
        <v>0.88447947068382193</v>
      </c>
      <c r="N22" s="1">
        <v>0.82156090141911475</v>
      </c>
      <c r="O22" s="1">
        <v>0.79500465861021719</v>
      </c>
      <c r="P22" s="1">
        <v>0.85172664239807072</v>
      </c>
      <c r="Q22" s="1">
        <v>0.75935547757616051</v>
      </c>
      <c r="R22" s="1">
        <v>0.69325535643968972</v>
      </c>
      <c r="S22" s="1">
        <v>0.82203579600419174</v>
      </c>
      <c r="T22" s="1">
        <v>0.81216544893547371</v>
      </c>
      <c r="U22" s="1">
        <v>0.79417996802950408</v>
      </c>
      <c r="V22" s="1">
        <v>0.83650896729960089</v>
      </c>
      <c r="W22" s="1">
        <v>0.85575995594779153</v>
      </c>
      <c r="X22" s="1">
        <v>0.80563573891439699</v>
      </c>
      <c r="Y22" s="1">
        <v>0.79577726745761779</v>
      </c>
      <c r="Z22" s="1">
        <v>0.63926056341753901</v>
      </c>
      <c r="AA22" s="1">
        <v>0.69109328661516778</v>
      </c>
      <c r="AB22" s="1">
        <v>0.78543468614579881</v>
      </c>
      <c r="AC22" s="1">
        <v>0.76347772219336252</v>
      </c>
      <c r="AD22" s="1">
        <v>0.73818630925198503</v>
      </c>
      <c r="AE22" s="1">
        <v>0.75303407880256856</v>
      </c>
      <c r="AF22" s="1">
        <v>0.79431594332806132</v>
      </c>
      <c r="AG22" s="1">
        <v>0.78338247634248193</v>
      </c>
      <c r="AH22" s="13">
        <v>0.73803082091203154</v>
      </c>
    </row>
    <row r="23" spans="1:37" s="22" customFormat="1" ht="15.5" x14ac:dyDescent="0.35">
      <c r="A23" s="20" t="s">
        <v>81</v>
      </c>
      <c r="B23" s="3">
        <f t="shared" ref="B23:AH23" si="3">100*B10/40.31/(B10/40.31+0.8998*B9/71.85)</f>
        <v>45.405000906522417</v>
      </c>
      <c r="C23" s="3">
        <f t="shared" si="3"/>
        <v>44.965440498392617</v>
      </c>
      <c r="D23" s="3">
        <f t="shared" si="3"/>
        <v>42.55410708571052</v>
      </c>
      <c r="E23" s="3">
        <f t="shared" si="3"/>
        <v>49.571745767193278</v>
      </c>
      <c r="F23" s="3">
        <f t="shared" si="3"/>
        <v>49.42776464041409</v>
      </c>
      <c r="G23" s="3">
        <f t="shared" si="3"/>
        <v>46.736138609301193</v>
      </c>
      <c r="H23" s="3">
        <f t="shared" si="3"/>
        <v>45.840898728274929</v>
      </c>
      <c r="I23" s="3">
        <f t="shared" si="3"/>
        <v>43.84730183143482</v>
      </c>
      <c r="J23" s="3">
        <f t="shared" si="3"/>
        <v>46.865359610355846</v>
      </c>
      <c r="K23" s="3">
        <f t="shared" si="3"/>
        <v>44.412347711430876</v>
      </c>
      <c r="L23" s="3">
        <f t="shared" si="3"/>
        <v>37.047205021939916</v>
      </c>
      <c r="M23" s="3">
        <f t="shared" si="3"/>
        <v>37.35658564077071</v>
      </c>
      <c r="N23" s="3">
        <f t="shared" si="3"/>
        <v>51.077592746315929</v>
      </c>
      <c r="O23" s="3">
        <f t="shared" si="3"/>
        <v>48.291406102049343</v>
      </c>
      <c r="P23" s="3">
        <f t="shared" si="3"/>
        <v>44.1317668147299</v>
      </c>
      <c r="Q23" s="3">
        <f t="shared" si="3"/>
        <v>50.845291514377408</v>
      </c>
      <c r="R23" s="3">
        <f t="shared" si="3"/>
        <v>51.915246751670985</v>
      </c>
      <c r="S23" s="3">
        <f t="shared" si="3"/>
        <v>62.673305719385333</v>
      </c>
      <c r="T23" s="3">
        <f t="shared" si="3"/>
        <v>59.005552970178272</v>
      </c>
      <c r="U23" s="3">
        <f t="shared" si="3"/>
        <v>49.067463310759592</v>
      </c>
      <c r="V23" s="3">
        <f t="shared" si="3"/>
        <v>53.92974119341045</v>
      </c>
      <c r="W23" s="3">
        <f t="shared" si="3"/>
        <v>50.223781435018324</v>
      </c>
      <c r="X23" s="3">
        <f t="shared" si="3"/>
        <v>60.175023449201092</v>
      </c>
      <c r="Y23" s="3">
        <f t="shared" si="3"/>
        <v>47.671396969645315</v>
      </c>
      <c r="Z23" s="3">
        <f t="shared" si="3"/>
        <v>61.510529412276256</v>
      </c>
      <c r="AA23" s="3">
        <f t="shared" si="3"/>
        <v>45.940163900237231</v>
      </c>
      <c r="AB23" s="3">
        <f t="shared" si="3"/>
        <v>62.237511542405059</v>
      </c>
      <c r="AC23" s="3">
        <f t="shared" si="3"/>
        <v>60.29331030252834</v>
      </c>
      <c r="AD23" s="3">
        <f t="shared" si="3"/>
        <v>55.334873648448585</v>
      </c>
      <c r="AE23" s="3">
        <f t="shared" si="3"/>
        <v>52.968827711077957</v>
      </c>
      <c r="AF23" s="3">
        <f t="shared" si="3"/>
        <v>58.68100825873605</v>
      </c>
      <c r="AG23" s="3">
        <f t="shared" si="3"/>
        <v>46.765841633675763</v>
      </c>
      <c r="AH23" s="21">
        <f t="shared" si="3"/>
        <v>49.981773432956764</v>
      </c>
      <c r="AI23"/>
      <c r="AJ23"/>
      <c r="AK23"/>
    </row>
    <row r="24" spans="1:37" ht="15.5" x14ac:dyDescent="0.35">
      <c r="A24" s="15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3"/>
    </row>
    <row r="25" spans="1:37" s="48" customFormat="1" ht="15.5" x14ac:dyDescent="0.35">
      <c r="A25" s="46" t="s">
        <v>29</v>
      </c>
      <c r="B25" s="4">
        <v>19.09</v>
      </c>
      <c r="C25" s="4">
        <v>27.57</v>
      </c>
      <c r="D25" s="4">
        <v>17.989999999999998</v>
      </c>
      <c r="E25" s="4">
        <v>20.07</v>
      </c>
      <c r="F25" s="4">
        <v>17.760000000000002</v>
      </c>
      <c r="G25" s="4">
        <v>24.7</v>
      </c>
      <c r="H25" s="4">
        <v>21.02</v>
      </c>
      <c r="I25" s="4">
        <v>22.85</v>
      </c>
      <c r="J25" s="4">
        <v>19.010000000000002</v>
      </c>
      <c r="K25" s="4">
        <v>18.7</v>
      </c>
      <c r="L25" s="4">
        <v>22.69</v>
      </c>
      <c r="M25" s="4">
        <v>12.97</v>
      </c>
      <c r="N25" s="4">
        <v>19.61</v>
      </c>
      <c r="O25" s="4">
        <v>23.05</v>
      </c>
      <c r="P25" s="4">
        <v>29.03</v>
      </c>
      <c r="Q25" s="4">
        <v>36.71</v>
      </c>
      <c r="R25" s="4">
        <v>22.2</v>
      </c>
      <c r="S25" s="4">
        <v>26.12</v>
      </c>
      <c r="T25" s="4">
        <v>29.8</v>
      </c>
      <c r="U25" s="4">
        <v>28.01</v>
      </c>
      <c r="V25" s="4">
        <v>18.86</v>
      </c>
      <c r="W25" s="4">
        <v>19.34</v>
      </c>
      <c r="X25" s="4">
        <v>16.809999999999999</v>
      </c>
      <c r="Y25" s="4">
        <v>27.9</v>
      </c>
      <c r="Z25" s="4">
        <v>30.27</v>
      </c>
      <c r="AA25" s="4">
        <v>26.76</v>
      </c>
      <c r="AB25" s="4">
        <v>38.17</v>
      </c>
      <c r="AC25" s="4">
        <v>27.86</v>
      </c>
      <c r="AD25" s="4">
        <v>65.14</v>
      </c>
      <c r="AE25" s="4">
        <v>25.39</v>
      </c>
      <c r="AF25" s="4">
        <v>55.21</v>
      </c>
      <c r="AG25" s="4">
        <v>52.06</v>
      </c>
      <c r="AH25" s="47">
        <v>25.77</v>
      </c>
    </row>
    <row r="26" spans="1:37" ht="15.5" x14ac:dyDescent="0.35">
      <c r="A26" s="16" t="s">
        <v>30</v>
      </c>
      <c r="B26" s="1">
        <v>2.5</v>
      </c>
      <c r="C26" s="1">
        <v>5.2690000000000001</v>
      </c>
      <c r="D26" s="1">
        <v>4.2229999999999999</v>
      </c>
      <c r="E26" s="1">
        <v>3.202</v>
      </c>
      <c r="F26" s="1">
        <v>3.395</v>
      </c>
      <c r="G26" s="1">
        <v>2.839</v>
      </c>
      <c r="H26" s="1">
        <v>3.1459999999999999</v>
      </c>
      <c r="I26" s="1">
        <v>3.6150000000000002</v>
      </c>
      <c r="J26" s="1">
        <v>2.7949999999999999</v>
      </c>
      <c r="K26" s="1">
        <v>2.3239999999999998</v>
      </c>
      <c r="L26" s="1">
        <v>2.855</v>
      </c>
      <c r="M26" s="1">
        <v>3.1259999999999999</v>
      </c>
      <c r="N26" s="1">
        <v>3.81</v>
      </c>
      <c r="O26" s="1">
        <v>2.9089999999999998</v>
      </c>
      <c r="P26" s="1">
        <v>6.3739999999999997</v>
      </c>
      <c r="Q26" s="1">
        <v>2.8</v>
      </c>
      <c r="R26" s="1">
        <v>3.903</v>
      </c>
      <c r="S26" s="1">
        <v>3.3149999999999999</v>
      </c>
      <c r="T26" s="1">
        <v>2.7429999999999999</v>
      </c>
      <c r="U26" s="1">
        <v>3.1110000000000002</v>
      </c>
      <c r="V26" s="1">
        <v>3.7120000000000002</v>
      </c>
      <c r="W26" s="1">
        <v>2.76</v>
      </c>
      <c r="X26" s="1">
        <v>2.8879999999999999</v>
      </c>
      <c r="Y26" s="1">
        <v>2.6080000000000001</v>
      </c>
      <c r="Z26" s="1">
        <v>3.1030000000000002</v>
      </c>
      <c r="AA26" s="1">
        <v>3.6240000000000001</v>
      </c>
      <c r="AB26" s="1">
        <v>2.6230000000000002</v>
      </c>
      <c r="AC26" s="1">
        <v>2.9750000000000001</v>
      </c>
      <c r="AD26" s="1">
        <v>5.0110000000000001</v>
      </c>
      <c r="AE26" s="1">
        <v>2.782</v>
      </c>
      <c r="AF26" s="1">
        <v>11.51</v>
      </c>
      <c r="AG26" s="1">
        <v>4.8789999999999996</v>
      </c>
      <c r="AH26" s="13">
        <v>2.8439999999999999</v>
      </c>
      <c r="AI26" s="22"/>
      <c r="AJ26" s="22"/>
      <c r="AK26" s="22"/>
    </row>
    <row r="27" spans="1:37" s="50" customFormat="1" ht="15.5" x14ac:dyDescent="0.35">
      <c r="A27" s="49" t="s">
        <v>31</v>
      </c>
      <c r="B27" s="4">
        <v>83.72</v>
      </c>
      <c r="C27" s="4">
        <v>88.4</v>
      </c>
      <c r="D27" s="4">
        <v>92.7</v>
      </c>
      <c r="E27" s="4">
        <v>91.47</v>
      </c>
      <c r="F27" s="4">
        <v>80.739999999999995</v>
      </c>
      <c r="G27" s="4">
        <v>82.9</v>
      </c>
      <c r="H27" s="4">
        <v>71.59</v>
      </c>
      <c r="I27" s="4">
        <v>78.77</v>
      </c>
      <c r="J27" s="4">
        <v>63.47</v>
      </c>
      <c r="K27" s="4">
        <v>80.31</v>
      </c>
      <c r="L27" s="4">
        <v>53.42</v>
      </c>
      <c r="M27" s="4">
        <v>47.39</v>
      </c>
      <c r="N27" s="4">
        <v>82.28</v>
      </c>
      <c r="O27" s="4">
        <v>93.6</v>
      </c>
      <c r="P27" s="4">
        <v>57.85</v>
      </c>
      <c r="Q27" s="3">
        <v>115.8</v>
      </c>
      <c r="R27" s="3">
        <v>123</v>
      </c>
      <c r="S27" s="3">
        <v>108.52176128297452</v>
      </c>
      <c r="T27" s="3">
        <v>124.3207382091415</v>
      </c>
      <c r="U27" s="3">
        <v>106.72161873420067</v>
      </c>
      <c r="V27" s="4">
        <v>92.491267212215433</v>
      </c>
      <c r="W27" s="3">
        <v>120.42389686962835</v>
      </c>
      <c r="X27" s="3">
        <v>114.60769662169733</v>
      </c>
      <c r="Y27" s="3">
        <v>134.9</v>
      </c>
      <c r="Z27" s="3">
        <v>141.4</v>
      </c>
      <c r="AA27" s="3">
        <v>170.1</v>
      </c>
      <c r="AB27" s="3">
        <v>126.96508803755994</v>
      </c>
      <c r="AC27" s="3">
        <v>129.39441562189921</v>
      </c>
      <c r="AD27" s="3">
        <v>151.0047737944281</v>
      </c>
      <c r="AE27" s="3">
        <v>156.99798804664894</v>
      </c>
      <c r="AF27" s="3">
        <v>138.54782726514881</v>
      </c>
      <c r="AG27" s="3">
        <v>134.17594087017966</v>
      </c>
      <c r="AH27" s="21">
        <v>130.45282798948247</v>
      </c>
    </row>
    <row r="28" spans="1:37" ht="15.5" x14ac:dyDescent="0.35">
      <c r="A28" s="16" t="s">
        <v>32</v>
      </c>
      <c r="B28" s="4">
        <v>96.74</v>
      </c>
      <c r="C28" s="4">
        <v>81.400000000000006</v>
      </c>
      <c r="D28" s="4">
        <v>58.75</v>
      </c>
      <c r="E28" s="4">
        <v>84.71</v>
      </c>
      <c r="F28" s="4">
        <v>77.02</v>
      </c>
      <c r="G28" s="4">
        <v>87.52</v>
      </c>
      <c r="H28" s="4">
        <v>74.37</v>
      </c>
      <c r="I28" s="4">
        <v>73.680000000000007</v>
      </c>
      <c r="J28" s="4">
        <v>61.72</v>
      </c>
      <c r="K28" s="4">
        <v>64.58</v>
      </c>
      <c r="L28" s="4">
        <v>55.66</v>
      </c>
      <c r="M28" s="4">
        <v>41.31</v>
      </c>
      <c r="N28" s="4">
        <v>72.900000000000006</v>
      </c>
      <c r="O28" s="4">
        <v>95.08</v>
      </c>
      <c r="P28" s="4">
        <v>36.75</v>
      </c>
      <c r="Q28" s="3">
        <v>103.5</v>
      </c>
      <c r="R28" s="3">
        <v>100.8</v>
      </c>
      <c r="S28" s="3">
        <v>158.5</v>
      </c>
      <c r="T28" s="3">
        <v>114.2</v>
      </c>
      <c r="U28" s="4">
        <v>62.14</v>
      </c>
      <c r="V28" s="4">
        <v>59.21</v>
      </c>
      <c r="W28" s="3">
        <v>141</v>
      </c>
      <c r="X28" s="3">
        <v>128.6</v>
      </c>
      <c r="Y28" s="4">
        <v>91.9</v>
      </c>
      <c r="Z28" s="3">
        <v>314</v>
      </c>
      <c r="AA28" s="4">
        <v>63.36</v>
      </c>
      <c r="AB28" s="3">
        <v>190.3</v>
      </c>
      <c r="AC28" s="3">
        <v>166.7</v>
      </c>
      <c r="AD28" s="4">
        <v>76.84</v>
      </c>
      <c r="AE28" s="4">
        <v>69.569999999999993</v>
      </c>
      <c r="AF28" s="4">
        <v>71.88</v>
      </c>
      <c r="AG28" s="4">
        <v>22.84</v>
      </c>
      <c r="AH28" s="47">
        <v>41.42</v>
      </c>
    </row>
    <row r="29" spans="1:37" ht="15.5" x14ac:dyDescent="0.35">
      <c r="A29" s="16" t="s">
        <v>33</v>
      </c>
      <c r="B29" s="4">
        <v>14.56</v>
      </c>
      <c r="C29" s="4">
        <v>14</v>
      </c>
      <c r="D29" s="4">
        <v>14.74</v>
      </c>
      <c r="E29" s="4">
        <v>19.04</v>
      </c>
      <c r="F29" s="4">
        <v>13.89</v>
      </c>
      <c r="G29" s="4">
        <v>14.07</v>
      </c>
      <c r="H29" s="4">
        <v>11.95</v>
      </c>
      <c r="I29" s="4">
        <v>14.03</v>
      </c>
      <c r="J29" s="4">
        <v>10.32</v>
      </c>
      <c r="K29" s="4">
        <v>12.73</v>
      </c>
      <c r="L29" s="1">
        <v>7.7869999999999999</v>
      </c>
      <c r="M29" s="1">
        <v>5.9340000000000002</v>
      </c>
      <c r="N29" s="4">
        <v>14.56</v>
      </c>
      <c r="O29" s="4">
        <v>16.649999999999999</v>
      </c>
      <c r="P29" s="1">
        <v>9.0449999999999999</v>
      </c>
      <c r="Q29" s="4">
        <v>18.739999999999998</v>
      </c>
      <c r="R29" s="4">
        <v>18.690000000000001</v>
      </c>
      <c r="S29" s="4">
        <v>22.31</v>
      </c>
      <c r="T29" s="4">
        <v>22.97</v>
      </c>
      <c r="U29" s="4">
        <v>16.88</v>
      </c>
      <c r="V29" s="4">
        <v>14.21</v>
      </c>
      <c r="W29" s="4">
        <v>24.03</v>
      </c>
      <c r="X29" s="4">
        <v>20.69</v>
      </c>
      <c r="Y29" s="4">
        <v>18.84</v>
      </c>
      <c r="Z29" s="4">
        <v>29.69</v>
      </c>
      <c r="AA29" s="4">
        <v>23.5</v>
      </c>
      <c r="AB29" s="4">
        <v>25.67</v>
      </c>
      <c r="AC29" s="4">
        <v>28.39</v>
      </c>
      <c r="AD29" s="4">
        <v>28.45</v>
      </c>
      <c r="AE29" s="4">
        <v>25.89</v>
      </c>
      <c r="AF29" s="4">
        <v>21.6</v>
      </c>
      <c r="AG29" s="4">
        <v>20.9</v>
      </c>
      <c r="AH29" s="47">
        <v>19.579999999999998</v>
      </c>
    </row>
    <row r="30" spans="1:37" ht="15.5" x14ac:dyDescent="0.35">
      <c r="A30" s="16" t="s">
        <v>78</v>
      </c>
      <c r="B30" s="4">
        <v>40.22</v>
      </c>
      <c r="C30" s="4">
        <v>35.35</v>
      </c>
      <c r="D30" s="4">
        <v>33.47</v>
      </c>
      <c r="E30" s="4">
        <v>45.92</v>
      </c>
      <c r="F30" s="4">
        <v>39.979999999999997</v>
      </c>
      <c r="G30" s="4">
        <v>40.43</v>
      </c>
      <c r="H30" s="4">
        <v>32.54</v>
      </c>
      <c r="I30" s="4">
        <v>36.619999999999997</v>
      </c>
      <c r="J30" s="4">
        <v>27</v>
      </c>
      <c r="K30" s="4">
        <v>27.02</v>
      </c>
      <c r="L30" s="4">
        <v>12.51</v>
      </c>
      <c r="M30" s="4">
        <v>10.9</v>
      </c>
      <c r="N30" s="4">
        <v>41.46</v>
      </c>
      <c r="O30" s="4">
        <v>47.41</v>
      </c>
      <c r="P30" s="4">
        <v>19.170000000000002</v>
      </c>
      <c r="Q30" s="4">
        <v>57.06</v>
      </c>
      <c r="R30" s="4">
        <v>50.2</v>
      </c>
      <c r="S30" s="4">
        <v>86.93</v>
      </c>
      <c r="T30" s="4">
        <v>70.760000000000005</v>
      </c>
      <c r="U30" s="4">
        <v>41.01</v>
      </c>
      <c r="V30" s="4">
        <v>40.56</v>
      </c>
      <c r="W30" s="4">
        <v>86.14</v>
      </c>
      <c r="X30" s="4">
        <v>70.31</v>
      </c>
      <c r="Y30" s="4">
        <v>55.11</v>
      </c>
      <c r="Z30" s="3">
        <v>144.69999999999999</v>
      </c>
      <c r="AA30" s="4">
        <v>33.340000000000003</v>
      </c>
      <c r="AB30" s="4">
        <v>91.07</v>
      </c>
      <c r="AC30" s="4">
        <v>98.01</v>
      </c>
      <c r="AD30" s="4">
        <v>33.340000000000003</v>
      </c>
      <c r="AE30" s="4">
        <v>69.83</v>
      </c>
      <c r="AF30" s="4">
        <v>37.18</v>
      </c>
      <c r="AG30" s="4">
        <v>26.04</v>
      </c>
      <c r="AH30" s="47">
        <v>34.19</v>
      </c>
    </row>
    <row r="31" spans="1:37" ht="15.5" x14ac:dyDescent="0.35">
      <c r="A31" s="16" t="s">
        <v>34</v>
      </c>
      <c r="B31" s="4">
        <v>15.49</v>
      </c>
      <c r="C31" s="4">
        <v>94.76</v>
      </c>
      <c r="D31" s="3">
        <v>662.3</v>
      </c>
      <c r="E31" s="4">
        <v>21.84</v>
      </c>
      <c r="F31" s="4">
        <v>22.06</v>
      </c>
      <c r="G31" s="4">
        <v>16.079999999999998</v>
      </c>
      <c r="H31" s="4">
        <v>24.85</v>
      </c>
      <c r="I31" s="4">
        <v>19.059999999999999</v>
      </c>
      <c r="J31" s="4">
        <v>11.36</v>
      </c>
      <c r="K31" s="4">
        <v>15.59</v>
      </c>
      <c r="L31" s="4">
        <v>19.649999999999999</v>
      </c>
      <c r="M31" s="4">
        <v>14.46</v>
      </c>
      <c r="N31" s="4">
        <v>13.61</v>
      </c>
      <c r="O31" s="4">
        <v>19.510000000000002</v>
      </c>
      <c r="P31" s="4">
        <v>61.79</v>
      </c>
      <c r="Q31" s="4">
        <v>21.97</v>
      </c>
      <c r="R31" s="4">
        <v>50.03</v>
      </c>
      <c r="S31" s="4">
        <v>22.71</v>
      </c>
      <c r="T31" s="4">
        <v>28.9</v>
      </c>
      <c r="U31" s="4">
        <v>13.57</v>
      </c>
      <c r="V31" s="4">
        <v>23.32</v>
      </c>
      <c r="W31" s="4">
        <v>33.35</v>
      </c>
      <c r="X31" s="4">
        <v>23.14</v>
      </c>
      <c r="Y31" s="4">
        <v>25.21</v>
      </c>
      <c r="Z31" s="3">
        <v>401.8</v>
      </c>
      <c r="AA31" s="4">
        <v>41.91</v>
      </c>
      <c r="AB31" s="4">
        <v>17.82</v>
      </c>
      <c r="AC31" s="4">
        <v>88.71</v>
      </c>
      <c r="AD31" s="3">
        <v>126.7</v>
      </c>
      <c r="AE31" s="3">
        <v>745.5</v>
      </c>
      <c r="AF31" s="4">
        <v>10.16</v>
      </c>
      <c r="AG31" s="4">
        <v>8.9480000000000004</v>
      </c>
      <c r="AH31" s="47">
        <v>22.07</v>
      </c>
    </row>
    <row r="32" spans="1:37" ht="15.5" x14ac:dyDescent="0.35">
      <c r="A32" s="16" t="s">
        <v>35</v>
      </c>
      <c r="B32" s="4">
        <v>69.900000000000006</v>
      </c>
      <c r="C32" s="4">
        <v>83.14</v>
      </c>
      <c r="D32" s="4">
        <v>83.85</v>
      </c>
      <c r="E32" s="4">
        <v>66.59</v>
      </c>
      <c r="F32" s="4">
        <v>59.09</v>
      </c>
      <c r="G32" s="4">
        <v>71.94</v>
      </c>
      <c r="H32" s="4">
        <v>68.37</v>
      </c>
      <c r="I32" s="4">
        <v>71.14</v>
      </c>
      <c r="J32" s="4">
        <v>63.54</v>
      </c>
      <c r="K32" s="4">
        <v>62.95</v>
      </c>
      <c r="L32" s="4">
        <v>49.15</v>
      </c>
      <c r="M32" s="4">
        <v>35.04</v>
      </c>
      <c r="N32" s="4">
        <v>57.51</v>
      </c>
      <c r="O32" s="4">
        <v>80.69</v>
      </c>
      <c r="P32" s="4">
        <v>57.68</v>
      </c>
      <c r="Q32" s="4">
        <v>74.58</v>
      </c>
      <c r="R32" s="4">
        <v>92.27</v>
      </c>
      <c r="S32" s="4">
        <v>78.28</v>
      </c>
      <c r="T32" s="4">
        <v>85.77</v>
      </c>
      <c r="U32" s="4">
        <v>80.58</v>
      </c>
      <c r="V32" s="4">
        <v>73.760000000000005</v>
      </c>
      <c r="W32" s="4">
        <v>98.12</v>
      </c>
      <c r="X32" s="4">
        <v>75.42</v>
      </c>
      <c r="Y32" s="4">
        <v>66.89</v>
      </c>
      <c r="Z32" s="4">
        <v>74.12</v>
      </c>
      <c r="AA32" s="4">
        <v>97.11</v>
      </c>
      <c r="AB32" s="3">
        <v>105.8</v>
      </c>
      <c r="AC32" s="3">
        <v>102</v>
      </c>
      <c r="AD32" s="3">
        <v>101.4</v>
      </c>
      <c r="AE32" s="3">
        <v>107.7</v>
      </c>
      <c r="AF32" s="3">
        <v>110.3</v>
      </c>
      <c r="AG32" s="3">
        <v>116.8</v>
      </c>
      <c r="AH32" s="47">
        <v>88.35</v>
      </c>
    </row>
    <row r="33" spans="1:35" ht="15.5" x14ac:dyDescent="0.35">
      <c r="A33" s="16" t="s">
        <v>36</v>
      </c>
      <c r="B33" s="4">
        <v>19.739999999999998</v>
      </c>
      <c r="C33" s="4">
        <v>22.47</v>
      </c>
      <c r="D33" s="4">
        <v>22.23</v>
      </c>
      <c r="E33" s="4">
        <v>20.93</v>
      </c>
      <c r="F33" s="4">
        <v>19.82</v>
      </c>
      <c r="G33" s="4">
        <v>20.96</v>
      </c>
      <c r="H33" s="4">
        <v>20.68</v>
      </c>
      <c r="I33" s="4">
        <v>22.04</v>
      </c>
      <c r="J33" s="4">
        <v>20.260000000000002</v>
      </c>
      <c r="K33" s="4">
        <v>19.82</v>
      </c>
      <c r="L33" s="4">
        <v>20.25</v>
      </c>
      <c r="M33" s="4">
        <v>19.7</v>
      </c>
      <c r="N33" s="4">
        <v>19.8</v>
      </c>
      <c r="O33" s="4">
        <v>21</v>
      </c>
      <c r="P33" s="4">
        <v>21.01</v>
      </c>
      <c r="Q33" s="4">
        <v>21.98</v>
      </c>
      <c r="R33" s="4">
        <v>20.92</v>
      </c>
      <c r="S33" s="4">
        <v>22.54</v>
      </c>
      <c r="T33" s="4">
        <v>23.53</v>
      </c>
      <c r="U33" s="4">
        <v>22.38</v>
      </c>
      <c r="V33" s="4">
        <v>22.02</v>
      </c>
      <c r="W33" s="4">
        <v>21.87</v>
      </c>
      <c r="X33" s="4">
        <v>21.41</v>
      </c>
      <c r="Y33" s="4">
        <v>24.4</v>
      </c>
      <c r="Z33" s="4">
        <v>19.489999999999998</v>
      </c>
      <c r="AA33" s="4">
        <v>24.69</v>
      </c>
      <c r="AB33" s="4">
        <v>21.89</v>
      </c>
      <c r="AC33" s="4">
        <v>22.82</v>
      </c>
      <c r="AD33" s="4">
        <v>23.51</v>
      </c>
      <c r="AE33" s="4">
        <v>22.83</v>
      </c>
      <c r="AF33" s="4">
        <v>32.130000000000003</v>
      </c>
      <c r="AG33" s="4">
        <v>26</v>
      </c>
      <c r="AH33" s="47">
        <v>22.52</v>
      </c>
    </row>
    <row r="34" spans="1:35" ht="15.5" x14ac:dyDescent="0.35">
      <c r="A34" s="16" t="s">
        <v>37</v>
      </c>
      <c r="B34" s="4">
        <v>89.88</v>
      </c>
      <c r="C34" s="3">
        <v>183</v>
      </c>
      <c r="D34" s="3">
        <v>160.9</v>
      </c>
      <c r="E34" s="4">
        <v>87.95</v>
      </c>
      <c r="F34" s="4">
        <v>83.66</v>
      </c>
      <c r="G34" s="3">
        <v>113.8</v>
      </c>
      <c r="H34" s="3">
        <v>122.9</v>
      </c>
      <c r="I34" s="3">
        <v>138.30000000000001</v>
      </c>
      <c r="J34" s="3">
        <v>127.3</v>
      </c>
      <c r="K34" s="4">
        <v>87.21</v>
      </c>
      <c r="L34" s="4">
        <v>99.92</v>
      </c>
      <c r="M34" s="3">
        <v>129.4</v>
      </c>
      <c r="N34" s="4">
        <v>75.63</v>
      </c>
      <c r="O34" s="4">
        <v>82.07</v>
      </c>
      <c r="P34" s="3">
        <v>115.7</v>
      </c>
      <c r="Q34" s="4">
        <v>64.650000000000006</v>
      </c>
      <c r="R34" s="3">
        <v>158.19999999999999</v>
      </c>
      <c r="S34" s="3">
        <v>119.00385000000001</v>
      </c>
      <c r="T34" s="4">
        <v>81.369461250000001</v>
      </c>
      <c r="U34" s="3">
        <v>113.92187625000001</v>
      </c>
      <c r="V34" s="3">
        <v>150.95429999999999</v>
      </c>
      <c r="W34" s="3">
        <v>110.46057750000001</v>
      </c>
      <c r="X34" s="3">
        <v>103.52640375000001</v>
      </c>
      <c r="Y34" s="4">
        <v>57.59</v>
      </c>
      <c r="Z34" s="3">
        <v>124.4</v>
      </c>
      <c r="AA34" s="4">
        <v>60.21</v>
      </c>
      <c r="AB34" s="4">
        <v>77.989196250000006</v>
      </c>
      <c r="AC34" s="3">
        <v>104.59141875000002</v>
      </c>
      <c r="AD34" s="3">
        <v>145.97651250000001</v>
      </c>
      <c r="AE34" s="3">
        <v>129.42247500000002</v>
      </c>
      <c r="AF34" s="3">
        <v>275.51474999999999</v>
      </c>
      <c r="AG34" s="4">
        <v>51.502736250000005</v>
      </c>
      <c r="AH34" s="47">
        <v>64.537593749999999</v>
      </c>
    </row>
    <row r="35" spans="1:35" s="3" customFormat="1" ht="15.5" x14ac:dyDescent="0.35">
      <c r="A35" s="3" t="s">
        <v>38</v>
      </c>
      <c r="B35" s="3">
        <v>749.8</v>
      </c>
      <c r="C35" s="3">
        <v>733.3</v>
      </c>
      <c r="D35" s="3">
        <v>805.5</v>
      </c>
      <c r="E35" s="3">
        <v>894</v>
      </c>
      <c r="F35" s="3">
        <v>820.9</v>
      </c>
      <c r="G35" s="3">
        <v>811.8</v>
      </c>
      <c r="H35" s="3">
        <v>810.7</v>
      </c>
      <c r="I35" s="3">
        <v>830.4</v>
      </c>
      <c r="J35" s="3">
        <v>768.9</v>
      </c>
      <c r="K35" s="3">
        <v>953.9</v>
      </c>
      <c r="L35" s="3">
        <v>733.5</v>
      </c>
      <c r="M35" s="3">
        <v>683.5</v>
      </c>
      <c r="N35" s="3">
        <v>801.1</v>
      </c>
      <c r="O35" s="3">
        <v>960.2</v>
      </c>
      <c r="P35" s="3">
        <v>778.2</v>
      </c>
      <c r="Q35" s="3">
        <v>1018</v>
      </c>
      <c r="R35" s="3">
        <v>705.5</v>
      </c>
      <c r="S35" s="3">
        <v>1096.2</v>
      </c>
      <c r="T35" s="3">
        <v>1494.15</v>
      </c>
      <c r="U35" s="3">
        <v>1080.45</v>
      </c>
      <c r="V35" s="3">
        <v>963.58500000000004</v>
      </c>
      <c r="W35" s="3">
        <v>1194.9000000000001</v>
      </c>
      <c r="X35" s="3">
        <v>1285.2</v>
      </c>
      <c r="Y35" s="3">
        <v>1380</v>
      </c>
      <c r="Z35" s="3">
        <v>808.8</v>
      </c>
      <c r="AA35" s="3">
        <v>941.4</v>
      </c>
      <c r="AB35" s="3">
        <v>1250.55</v>
      </c>
      <c r="AC35" s="3">
        <v>1156.05</v>
      </c>
      <c r="AD35" s="3">
        <v>903.84</v>
      </c>
      <c r="AE35" s="3">
        <v>986.26499999999999</v>
      </c>
      <c r="AF35" s="3">
        <v>595.45500000000004</v>
      </c>
      <c r="AG35" s="3">
        <v>864.36</v>
      </c>
      <c r="AH35" s="21">
        <v>1116.1500000000001</v>
      </c>
    </row>
    <row r="36" spans="1:35" ht="15.5" x14ac:dyDescent="0.35">
      <c r="A36" s="16" t="s">
        <v>39</v>
      </c>
      <c r="B36" s="4">
        <v>11.811337466784765</v>
      </c>
      <c r="C36" s="4">
        <v>15.433480956598762</v>
      </c>
      <c r="D36" s="4">
        <v>15.197254207263066</v>
      </c>
      <c r="E36" s="4">
        <v>15.354738706820196</v>
      </c>
      <c r="F36" s="4">
        <v>13.937378210806022</v>
      </c>
      <c r="G36" s="4">
        <v>10.866430469441985</v>
      </c>
      <c r="H36" s="4">
        <v>11.260141718334811</v>
      </c>
      <c r="I36" s="4">
        <v>11.417626217891941</v>
      </c>
      <c r="J36" s="1">
        <v>9.1341009743135508</v>
      </c>
      <c r="K36" s="4">
        <v>11.417626217891941</v>
      </c>
      <c r="L36" s="1">
        <v>7.189167404782995</v>
      </c>
      <c r="M36" s="1">
        <v>7.2836581045172721</v>
      </c>
      <c r="N36" s="4">
        <v>13.386182462356068</v>
      </c>
      <c r="O36" s="4">
        <v>12.677502214348982</v>
      </c>
      <c r="P36" s="1">
        <v>9.0238618246235607</v>
      </c>
      <c r="Q36" s="4">
        <v>15.27599645704163</v>
      </c>
      <c r="R36" s="4">
        <v>16.551620903454385</v>
      </c>
      <c r="S36" s="4">
        <v>16.234103441033191</v>
      </c>
      <c r="T36" s="4">
        <v>15.884828525635497</v>
      </c>
      <c r="U36" s="4">
        <v>13.001079835277997</v>
      </c>
      <c r="V36" s="4">
        <v>13.216445613613873</v>
      </c>
      <c r="W36" s="4">
        <v>20.367327757321256</v>
      </c>
      <c r="X36" s="4">
        <v>16.219297616439391</v>
      </c>
      <c r="Y36" s="4">
        <v>16.220903454384413</v>
      </c>
      <c r="Z36" s="4">
        <v>14.118485385296722</v>
      </c>
      <c r="AA36" s="4">
        <v>18.323321523472099</v>
      </c>
      <c r="AB36" s="4">
        <v>11.250363655367627</v>
      </c>
      <c r="AC36" s="4">
        <v>16.910621056793691</v>
      </c>
      <c r="AD36" s="4">
        <v>24.570641118971228</v>
      </c>
      <c r="AE36" s="4">
        <v>20.238717538382364</v>
      </c>
      <c r="AF36" s="4">
        <v>15.58655681743709</v>
      </c>
      <c r="AG36" s="4">
        <v>12.645292270609085</v>
      </c>
      <c r="AH36" s="47">
        <v>16.919276253704233</v>
      </c>
    </row>
    <row r="37" spans="1:35" s="3" customFormat="1" ht="15.5" x14ac:dyDescent="0.35">
      <c r="A37" s="3" t="s">
        <v>40</v>
      </c>
      <c r="B37" s="3">
        <v>303.91699999999997</v>
      </c>
      <c r="C37" s="3">
        <v>392.44400000000002</v>
      </c>
      <c r="D37" s="3">
        <v>345.89100000000002</v>
      </c>
      <c r="E37" s="3">
        <v>253.131</v>
      </c>
      <c r="F37" s="3">
        <v>243.239</v>
      </c>
      <c r="G37" s="3">
        <v>293.60500000000002</v>
      </c>
      <c r="H37" s="3">
        <v>252.88900000000001</v>
      </c>
      <c r="I37" s="3">
        <v>292.67899999999997</v>
      </c>
      <c r="J37" s="3">
        <v>209.98099999999999</v>
      </c>
      <c r="K37" s="3">
        <v>205.101</v>
      </c>
      <c r="L37" s="3">
        <v>183.58099999999999</v>
      </c>
      <c r="M37" s="3">
        <v>188.30500000000001</v>
      </c>
      <c r="N37" s="3">
        <v>242.14400000000001</v>
      </c>
      <c r="O37" s="3">
        <v>252.95099999999999</v>
      </c>
      <c r="P37" s="3">
        <v>163.96899999999999</v>
      </c>
      <c r="Q37" s="3">
        <v>428.5</v>
      </c>
      <c r="R37" s="3">
        <v>282.286</v>
      </c>
      <c r="S37" s="3">
        <v>290.61399999999998</v>
      </c>
      <c r="T37" s="3">
        <v>183.077</v>
      </c>
      <c r="U37" s="3">
        <v>314.06599999999997</v>
      </c>
      <c r="V37" s="3">
        <v>276.84199999999998</v>
      </c>
      <c r="W37" s="3">
        <v>267.161</v>
      </c>
      <c r="X37" s="3">
        <v>276.24599999999998</v>
      </c>
      <c r="Y37" s="3">
        <v>348.64600000000002</v>
      </c>
      <c r="Z37" s="3">
        <v>269.70600000000002</v>
      </c>
      <c r="AA37" s="3">
        <v>260.71699999999998</v>
      </c>
      <c r="AB37" s="3">
        <v>187.55699999999999</v>
      </c>
      <c r="AC37" s="3">
        <v>186.191</v>
      </c>
      <c r="AD37" s="3">
        <v>308.709</v>
      </c>
      <c r="AE37" s="3">
        <v>188.208</v>
      </c>
      <c r="AF37" s="3">
        <v>311.577</v>
      </c>
      <c r="AG37" s="3">
        <v>233.34100000000001</v>
      </c>
      <c r="AH37" s="21">
        <v>256.41000000000003</v>
      </c>
    </row>
    <row r="38" spans="1:35" ht="15.5" x14ac:dyDescent="0.35">
      <c r="A38" s="16" t="s">
        <v>41</v>
      </c>
      <c r="B38" s="4">
        <v>36.020000000000003</v>
      </c>
      <c r="C38" s="4">
        <v>55.24</v>
      </c>
      <c r="D38" s="4">
        <v>49.01</v>
      </c>
      <c r="E38" s="4">
        <v>46.46</v>
      </c>
      <c r="F38" s="4">
        <v>39.369999999999997</v>
      </c>
      <c r="G38" s="4">
        <v>37.86</v>
      </c>
      <c r="H38" s="4">
        <v>37.51</v>
      </c>
      <c r="I38" s="4">
        <v>42.55</v>
      </c>
      <c r="J38" s="4">
        <v>31.69</v>
      </c>
      <c r="K38" s="4">
        <v>29.63</v>
      </c>
      <c r="L38" s="4">
        <v>20.92</v>
      </c>
      <c r="M38" s="4">
        <v>21.33</v>
      </c>
      <c r="N38" s="4">
        <v>40.65</v>
      </c>
      <c r="O38" s="4">
        <v>35.46</v>
      </c>
      <c r="P38" s="4">
        <v>32.630000000000003</v>
      </c>
      <c r="Q38" s="4">
        <v>50.57</v>
      </c>
      <c r="R38" s="4">
        <v>42.98</v>
      </c>
      <c r="S38" s="4">
        <v>48.58</v>
      </c>
      <c r="T38" s="4">
        <v>37.299999999999997</v>
      </c>
      <c r="U38" s="4">
        <v>42.25</v>
      </c>
      <c r="V38" s="4">
        <v>43.42</v>
      </c>
      <c r="W38" s="4">
        <v>54.48</v>
      </c>
      <c r="X38" s="4">
        <v>51.73</v>
      </c>
      <c r="Y38" s="4">
        <v>34.409999999999997</v>
      </c>
      <c r="Z38" s="4">
        <v>40.4</v>
      </c>
      <c r="AA38" s="4">
        <v>42.64</v>
      </c>
      <c r="AB38" s="4">
        <v>45.42</v>
      </c>
      <c r="AC38" s="4">
        <v>50.11</v>
      </c>
      <c r="AD38" s="4">
        <v>57.84</v>
      </c>
      <c r="AE38" s="4">
        <v>53.91</v>
      </c>
      <c r="AF38" s="4">
        <v>57.19</v>
      </c>
      <c r="AG38" s="4">
        <v>29.34</v>
      </c>
      <c r="AH38" s="47">
        <v>38.81</v>
      </c>
    </row>
    <row r="39" spans="1:35" ht="15.5" x14ac:dyDescent="0.35">
      <c r="A39" s="16" t="s">
        <v>42</v>
      </c>
      <c r="B39" s="1">
        <v>2.073</v>
      </c>
      <c r="C39" s="1">
        <v>6.976</v>
      </c>
      <c r="D39" s="1">
        <v>6.1289999999999996</v>
      </c>
      <c r="E39" s="1">
        <v>2.5419999999999998</v>
      </c>
      <c r="F39" s="1">
        <v>2.2639999999999998</v>
      </c>
      <c r="G39" s="1">
        <v>3.6739999999999999</v>
      </c>
      <c r="H39" s="1">
        <v>3.48</v>
      </c>
      <c r="I39" s="1">
        <v>3.948</v>
      </c>
      <c r="J39" s="1">
        <v>4.3760000000000003</v>
      </c>
      <c r="K39" s="1">
        <v>1.853</v>
      </c>
      <c r="L39" s="1">
        <v>2.802</v>
      </c>
      <c r="M39" s="1">
        <v>1.9910000000000001</v>
      </c>
      <c r="N39" s="1">
        <v>1.9470000000000001</v>
      </c>
      <c r="O39" s="1">
        <v>3.3450000000000002</v>
      </c>
      <c r="P39" s="1">
        <v>2.8780000000000001</v>
      </c>
      <c r="Q39" s="1">
        <v>3.266</v>
      </c>
      <c r="R39" s="1">
        <v>5.3819999999999997</v>
      </c>
      <c r="S39" s="1">
        <v>3.9569999999999999</v>
      </c>
      <c r="T39" s="1">
        <v>2.6840000000000002</v>
      </c>
      <c r="U39" s="1">
        <v>3.3940000000000001</v>
      </c>
      <c r="V39" s="1">
        <v>5.2869999999999999</v>
      </c>
      <c r="W39" s="1">
        <v>4.1689999999999996</v>
      </c>
      <c r="X39" s="1">
        <v>3.9</v>
      </c>
      <c r="Y39" s="1">
        <v>2.5960000000000001</v>
      </c>
      <c r="Z39" s="1">
        <v>3.6139999999999999</v>
      </c>
      <c r="AA39" s="1">
        <v>2.5510000000000002</v>
      </c>
      <c r="AB39" s="1">
        <v>2.3660000000000001</v>
      </c>
      <c r="AC39" s="1">
        <v>2.3889999999999998</v>
      </c>
      <c r="AD39" s="1">
        <v>5.9909999999999997</v>
      </c>
      <c r="AE39" s="1">
        <v>4.109</v>
      </c>
      <c r="AF39" s="4">
        <v>24.05</v>
      </c>
      <c r="AG39" s="1">
        <v>3.7360000000000002</v>
      </c>
      <c r="AH39" s="13">
        <v>2.3519999999999999</v>
      </c>
    </row>
    <row r="40" spans="1:35" s="3" customFormat="1" ht="15.5" x14ac:dyDescent="0.35">
      <c r="A40" s="3" t="s">
        <v>43</v>
      </c>
      <c r="B40" s="3">
        <v>1277</v>
      </c>
      <c r="C40" s="3">
        <v>1285</v>
      </c>
      <c r="D40" s="3">
        <v>1387</v>
      </c>
      <c r="E40" s="3">
        <v>1292</v>
      </c>
      <c r="F40" s="3">
        <v>1322</v>
      </c>
      <c r="G40" s="3">
        <v>1801</v>
      </c>
      <c r="H40" s="3">
        <v>1487</v>
      </c>
      <c r="I40" s="3">
        <v>1435</v>
      </c>
      <c r="J40" s="3">
        <v>1490</v>
      </c>
      <c r="K40" s="3">
        <v>1444</v>
      </c>
      <c r="L40" s="3">
        <v>1163</v>
      </c>
      <c r="M40" s="3">
        <v>1329</v>
      </c>
      <c r="N40" s="3">
        <v>1311</v>
      </c>
      <c r="O40" s="3">
        <v>1471</v>
      </c>
      <c r="P40" s="3">
        <v>1193</v>
      </c>
      <c r="Q40" s="3">
        <v>1506</v>
      </c>
      <c r="R40" s="3">
        <v>1334</v>
      </c>
      <c r="S40" s="3">
        <v>1314</v>
      </c>
      <c r="T40" s="3">
        <v>1622</v>
      </c>
      <c r="U40" s="3">
        <v>1632</v>
      </c>
      <c r="V40" s="3">
        <v>1597</v>
      </c>
      <c r="W40" s="3">
        <v>538.79999999999995</v>
      </c>
      <c r="X40" s="3">
        <v>1490</v>
      </c>
      <c r="Y40" s="3">
        <v>1742</v>
      </c>
      <c r="Z40" s="3">
        <v>1334</v>
      </c>
      <c r="AA40" s="3">
        <v>610.9</v>
      </c>
      <c r="AB40" s="3">
        <v>1222</v>
      </c>
      <c r="AC40" s="3">
        <v>1089</v>
      </c>
      <c r="AD40" s="3">
        <v>919.4</v>
      </c>
      <c r="AE40" s="3">
        <v>1118</v>
      </c>
      <c r="AF40" s="3">
        <v>1537</v>
      </c>
      <c r="AG40" s="3">
        <v>561.79999999999995</v>
      </c>
      <c r="AH40" s="21">
        <v>1486</v>
      </c>
    </row>
    <row r="41" spans="1:35" ht="15.5" x14ac:dyDescent="0.35">
      <c r="A41" s="16" t="s">
        <v>44</v>
      </c>
      <c r="B41" s="4">
        <v>55.082504604051557</v>
      </c>
      <c r="C41" s="4">
        <v>41.405672191528545</v>
      </c>
      <c r="D41" s="4">
        <v>54.067826887661134</v>
      </c>
      <c r="E41" s="4">
        <v>52.01289134438305</v>
      </c>
      <c r="F41" s="4">
        <v>48.516942909760587</v>
      </c>
      <c r="G41" s="4">
        <v>44.765193370165747</v>
      </c>
      <c r="H41" s="4">
        <v>48.005340699815832</v>
      </c>
      <c r="I41" s="4">
        <v>50.733885819521184</v>
      </c>
      <c r="J41" s="4">
        <v>33.680478821362797</v>
      </c>
      <c r="K41" s="4">
        <v>41.866114180478824</v>
      </c>
      <c r="L41" s="4">
        <v>40.07550644567219</v>
      </c>
      <c r="M41" s="4">
        <v>42.804051565377534</v>
      </c>
      <c r="N41" s="4">
        <v>55.849907918968697</v>
      </c>
      <c r="O41" s="4">
        <v>37.091160220994475</v>
      </c>
      <c r="P41" s="4">
        <v>46.888342541436465</v>
      </c>
      <c r="Q41" s="4">
        <v>60.53959484346224</v>
      </c>
      <c r="R41" s="4">
        <v>40.237513812154695</v>
      </c>
      <c r="S41" s="4">
        <v>62.784075594843593</v>
      </c>
      <c r="T41" s="4">
        <v>62.117266917127196</v>
      </c>
      <c r="U41" s="4">
        <v>49.261180876611519</v>
      </c>
      <c r="V41" s="4">
        <v>45.638626243094016</v>
      </c>
      <c r="W41" s="4">
        <v>73.545058497237719</v>
      </c>
      <c r="X41" s="4">
        <v>79.520497274401635</v>
      </c>
      <c r="Y41" s="4">
        <v>55.679373848987105</v>
      </c>
      <c r="Z41" s="4">
        <v>43.460607734806629</v>
      </c>
      <c r="AA41" s="4">
        <v>86.801841620626149</v>
      </c>
      <c r="AB41" s="4">
        <v>56.444468132596796</v>
      </c>
      <c r="AC41" s="4">
        <v>61.827945635359228</v>
      </c>
      <c r="AD41" s="4">
        <v>86.234508876611585</v>
      </c>
      <c r="AE41" s="4">
        <v>82.711036243094085</v>
      </c>
      <c r="AF41" s="3">
        <v>126.15210077348091</v>
      </c>
      <c r="AG41" s="4">
        <v>65.775012961326084</v>
      </c>
      <c r="AH41" s="47">
        <v>65.929010342541574</v>
      </c>
      <c r="AI41" s="4"/>
    </row>
    <row r="42" spans="1:35" s="3" customFormat="1" ht="15.5" x14ac:dyDescent="0.35">
      <c r="A42" s="3" t="s">
        <v>45</v>
      </c>
      <c r="B42" s="3">
        <v>121.29759172646196</v>
      </c>
      <c r="C42" s="4">
        <v>97.689335618627098</v>
      </c>
      <c r="D42" s="3">
        <v>118.04128053917439</v>
      </c>
      <c r="E42" s="3">
        <v>114.78496935188682</v>
      </c>
      <c r="F42" s="3">
        <v>111.52865816459925</v>
      </c>
      <c r="G42" s="3">
        <v>102.57380239955845</v>
      </c>
      <c r="H42" s="4">
        <v>96.061180024983287</v>
      </c>
      <c r="I42" s="3">
        <v>101.75972460273654</v>
      </c>
      <c r="J42" s="4">
        <v>80.512294105685157</v>
      </c>
      <c r="K42" s="4">
        <v>96.875257821805192</v>
      </c>
      <c r="L42" s="4">
        <v>86.292246463120591</v>
      </c>
      <c r="M42" s="4">
        <v>89.548557650408156</v>
      </c>
      <c r="N42" s="3">
        <v>107.45826918048978</v>
      </c>
      <c r="O42" s="4">
        <v>94.433024431339504</v>
      </c>
      <c r="P42" s="4">
        <v>99.073267873224296</v>
      </c>
      <c r="Q42" s="3">
        <v>123.73982511692765</v>
      </c>
      <c r="R42" s="3">
        <v>105.17885134938848</v>
      </c>
      <c r="S42" s="3">
        <v>138.31113636169087</v>
      </c>
      <c r="T42" s="3">
        <v>136.68046926965744</v>
      </c>
      <c r="U42" s="3">
        <v>116.87113713543827</v>
      </c>
      <c r="V42" s="3">
        <v>113.44102063928048</v>
      </c>
      <c r="W42" s="3">
        <v>154.93142179311246</v>
      </c>
      <c r="X42" s="3">
        <v>162.2015589144612</v>
      </c>
      <c r="Y42" s="3">
        <v>117.2272027423525</v>
      </c>
      <c r="Z42" s="3">
        <v>104.03914243383784</v>
      </c>
      <c r="AA42" s="3">
        <v>160.12910263486623</v>
      </c>
      <c r="AB42" s="3">
        <v>116.24054926263844</v>
      </c>
      <c r="AC42" s="3">
        <v>131.95924021812783</v>
      </c>
      <c r="AD42" s="3">
        <v>188.63950787629997</v>
      </c>
      <c r="AE42" s="3">
        <v>173.08081416921581</v>
      </c>
      <c r="AF42" s="3">
        <v>215.52748348058958</v>
      </c>
      <c r="AG42" s="3">
        <v>110.81110642819017</v>
      </c>
      <c r="AH42" s="21">
        <v>139.63441111590907</v>
      </c>
    </row>
    <row r="43" spans="1:35" ht="15.5" x14ac:dyDescent="0.35">
      <c r="A43" s="16" t="s">
        <v>46</v>
      </c>
      <c r="B43" s="4">
        <v>11.835931074995106</v>
      </c>
      <c r="C43" s="4">
        <v>11.835931074995106</v>
      </c>
      <c r="D43" s="4">
        <v>13.408537301742706</v>
      </c>
      <c r="E43" s="4">
        <v>13.325768552966517</v>
      </c>
      <c r="F43" s="4">
        <v>11.504856079890347</v>
      </c>
      <c r="G43" s="4">
        <v>10.511631094576073</v>
      </c>
      <c r="H43" s="4">
        <v>10.677168592128451</v>
      </c>
      <c r="I43" s="4">
        <v>11.173781084785588</v>
      </c>
      <c r="J43" s="1">
        <v>8.6907186214999008</v>
      </c>
      <c r="K43" s="4">
        <v>12.001468572547484</v>
      </c>
      <c r="L43" s="1">
        <v>8.6079498727237134</v>
      </c>
      <c r="M43" s="1">
        <v>8.8562561190522811</v>
      </c>
      <c r="N43" s="4">
        <v>11.753162326218915</v>
      </c>
      <c r="O43" s="4">
        <v>11.00824358723321</v>
      </c>
      <c r="P43" s="4">
        <v>10.05640297630703</v>
      </c>
      <c r="Q43" s="4">
        <v>14.318993538280791</v>
      </c>
      <c r="R43" s="4">
        <v>12.249774818876054</v>
      </c>
      <c r="S43" s="4">
        <v>15.400261225984947</v>
      </c>
      <c r="T43" s="4">
        <v>15.485392111960092</v>
      </c>
      <c r="U43" s="4">
        <v>13.55625125871447</v>
      </c>
      <c r="V43" s="4">
        <v>12.777448738184528</v>
      </c>
      <c r="W43" s="4">
        <v>17.505464656953805</v>
      </c>
      <c r="X43" s="4">
        <v>17.363858027944151</v>
      </c>
      <c r="Y43" s="4">
        <v>14.153456040728413</v>
      </c>
      <c r="Z43" s="4">
        <v>11.198611709418444</v>
      </c>
      <c r="AA43" s="4">
        <v>18.482261601723124</v>
      </c>
      <c r="AB43" s="4">
        <v>12.240054372257562</v>
      </c>
      <c r="AC43" s="4">
        <v>14.993060514685556</v>
      </c>
      <c r="AD43" s="4">
        <v>19.602910384002854</v>
      </c>
      <c r="AE43" s="4">
        <v>19.771418679891475</v>
      </c>
      <c r="AF43" s="4">
        <v>21.113109360617827</v>
      </c>
      <c r="AG43" s="4">
        <v>11.908369982431653</v>
      </c>
      <c r="AH43" s="47">
        <v>15.588925852836756</v>
      </c>
      <c r="AI43" s="4"/>
    </row>
    <row r="44" spans="1:35" ht="15.5" x14ac:dyDescent="0.35">
      <c r="A44" s="16" t="s">
        <v>47</v>
      </c>
      <c r="B44" s="4">
        <v>40.381027104136948</v>
      </c>
      <c r="C44" s="4">
        <v>43.724679029957208</v>
      </c>
      <c r="D44" s="4">
        <v>48.182881597717554</v>
      </c>
      <c r="E44" s="4">
        <v>48.097146932952924</v>
      </c>
      <c r="F44" s="4">
        <v>39.86661911554922</v>
      </c>
      <c r="G44" s="4">
        <v>36.865905848787449</v>
      </c>
      <c r="H44" s="4">
        <v>36.780171184022819</v>
      </c>
      <c r="I44" s="4">
        <v>38.151925820256778</v>
      </c>
      <c r="J44" s="4">
        <v>31.035948644793159</v>
      </c>
      <c r="K44" s="4">
        <v>43.210271041369467</v>
      </c>
      <c r="L44" s="4">
        <v>29.321255349500717</v>
      </c>
      <c r="M44" s="4">
        <v>29.749928673323826</v>
      </c>
      <c r="N44" s="4">
        <v>40.209557774607703</v>
      </c>
      <c r="O44" s="4">
        <v>41.238373751783165</v>
      </c>
      <c r="P44" s="4">
        <v>34.096676176890156</v>
      </c>
      <c r="Q44" s="4">
        <v>51.61226818830243</v>
      </c>
      <c r="R44" s="4">
        <v>45.516533523537809</v>
      </c>
      <c r="S44" s="4">
        <v>53.306866852423745</v>
      </c>
      <c r="T44" s="4">
        <v>54.773349505749145</v>
      </c>
      <c r="U44" s="4">
        <v>48.083700138262337</v>
      </c>
      <c r="V44" s="4">
        <v>44.787150260739701</v>
      </c>
      <c r="W44" s="4">
        <v>62.392349712493484</v>
      </c>
      <c r="X44" s="4">
        <v>58.019165632555151</v>
      </c>
      <c r="Y44" s="4">
        <v>53.498430813124109</v>
      </c>
      <c r="Z44" s="4">
        <v>41.444136947218261</v>
      </c>
      <c r="AA44" s="4">
        <v>66.024265335235384</v>
      </c>
      <c r="AB44" s="4">
        <v>40.217138910312684</v>
      </c>
      <c r="AC44" s="4">
        <v>52.077560779487783</v>
      </c>
      <c r="AD44" s="4">
        <v>66.310233553587281</v>
      </c>
      <c r="AE44" s="4">
        <v>70.232019760808981</v>
      </c>
      <c r="AF44" s="4">
        <v>70.712859521086656</v>
      </c>
      <c r="AG44" s="4">
        <v>42.249219692388138</v>
      </c>
      <c r="AH44" s="47">
        <v>54.537954154548814</v>
      </c>
    </row>
    <row r="45" spans="1:35" ht="15.5" x14ac:dyDescent="0.35">
      <c r="A45" s="16" t="s">
        <v>48</v>
      </c>
      <c r="B45" s="1">
        <v>6.3469236063317283</v>
      </c>
      <c r="C45" s="1">
        <v>7.5542188575361324</v>
      </c>
      <c r="D45" s="1">
        <v>7.8301720578114242</v>
      </c>
      <c r="E45" s="1">
        <v>7.9509015829318654</v>
      </c>
      <c r="F45" s="1">
        <v>6.5625120440467999</v>
      </c>
      <c r="G45" s="1">
        <v>5.8812525808671712</v>
      </c>
      <c r="H45" s="1">
        <v>5.855381968341363</v>
      </c>
      <c r="I45" s="1">
        <v>6.0450997935306257</v>
      </c>
      <c r="J45" s="1">
        <v>4.9154163799036477</v>
      </c>
      <c r="K45" s="1">
        <v>6.6832415691672411</v>
      </c>
      <c r="L45" s="1">
        <v>4.4756159669649005</v>
      </c>
      <c r="M45" s="1">
        <v>4.5359807295251198</v>
      </c>
      <c r="N45" s="1">
        <v>6.5366414315209909</v>
      </c>
      <c r="O45" s="1">
        <v>6.9764418444597389</v>
      </c>
      <c r="P45" s="1">
        <v>5.173260151410874</v>
      </c>
      <c r="Q45" s="1">
        <v>8.3993255333792156</v>
      </c>
      <c r="R45" s="1">
        <v>7.9750474879559521</v>
      </c>
      <c r="S45" s="1">
        <v>9.2144819445298172</v>
      </c>
      <c r="T45" s="1">
        <v>9.2649045811177615</v>
      </c>
      <c r="U45" s="1">
        <v>8.2422896432805324</v>
      </c>
      <c r="V45" s="1">
        <v>7.69223504688782</v>
      </c>
      <c r="W45" s="4">
        <v>10.828517758135682</v>
      </c>
      <c r="X45" s="1">
        <v>9.8666318203122252</v>
      </c>
      <c r="Y45" s="1">
        <v>8.968479008947007</v>
      </c>
      <c r="Z45" s="1">
        <v>7.1471878871300758</v>
      </c>
      <c r="AA45" s="4">
        <v>10.477598072952512</v>
      </c>
      <c r="AB45" s="1">
        <v>6.1473360564142112</v>
      </c>
      <c r="AC45" s="1">
        <v>8.9503755024796554</v>
      </c>
      <c r="AD45" s="4">
        <v>11.347046710439349</v>
      </c>
      <c r="AE45" s="4">
        <v>12.167372672662697</v>
      </c>
      <c r="AF45" s="4">
        <v>11.055913893891224</v>
      </c>
      <c r="AG45" s="1">
        <v>7.1605781792919538</v>
      </c>
      <c r="AH45" s="13">
        <v>9.3111318192465706</v>
      </c>
    </row>
    <row r="46" spans="1:35" ht="15.5" x14ac:dyDescent="0.35">
      <c r="A46" s="16" t="s">
        <v>49</v>
      </c>
      <c r="B46" s="1">
        <v>1.7531267581621344</v>
      </c>
      <c r="C46" s="1">
        <v>2.0294817151138012</v>
      </c>
      <c r="D46" s="1">
        <v>2.25402011763703</v>
      </c>
      <c r="E46" s="1">
        <v>2.357653226493905</v>
      </c>
      <c r="F46" s="1">
        <v>2.0122095303043221</v>
      </c>
      <c r="G46" s="1">
        <v>1.8222154974000511</v>
      </c>
      <c r="H46" s="1">
        <v>1.7272184809479159</v>
      </c>
      <c r="I46" s="1">
        <v>1.8135794049953116</v>
      </c>
      <c r="J46" s="1">
        <v>1.494043986019947</v>
      </c>
      <c r="K46" s="1">
        <v>1.9172125138521867</v>
      </c>
      <c r="L46" s="1">
        <v>1.3126860455204161</v>
      </c>
      <c r="M46" s="1">
        <v>1.3040499531156764</v>
      </c>
      <c r="N46" s="1">
        <v>1.9172125138521867</v>
      </c>
      <c r="O46" s="1">
        <v>2.1762952859943736</v>
      </c>
      <c r="P46" s="1">
        <v>1.5864501747506605</v>
      </c>
      <c r="Q46" s="1">
        <v>2.7030969226834882</v>
      </c>
      <c r="R46" s="1">
        <v>1.9258486062569262</v>
      </c>
      <c r="S46" s="1">
        <v>2.6681100396897164</v>
      </c>
      <c r="T46" s="1">
        <v>2.8730916655187171</v>
      </c>
      <c r="U46" s="1">
        <v>2.5855113429375209</v>
      </c>
      <c r="V46" s="1">
        <v>2.2776735111243758</v>
      </c>
      <c r="W46" s="1">
        <v>3.2246132708209085</v>
      </c>
      <c r="X46" s="1">
        <v>2.8995317533032199</v>
      </c>
      <c r="Y46" s="1">
        <v>3.117629358110988</v>
      </c>
      <c r="Z46" s="1">
        <v>2.2367479328275506</v>
      </c>
      <c r="AA46" s="1">
        <v>2.6417806666098373</v>
      </c>
      <c r="AB46" s="1">
        <v>1.8206233474043167</v>
      </c>
      <c r="AC46" s="1">
        <v>2.6071602993777221</v>
      </c>
      <c r="AD46" s="1">
        <v>2.89720000835394</v>
      </c>
      <c r="AE46" s="1">
        <v>2.8747337321285542</v>
      </c>
      <c r="AF46" s="1">
        <v>2.5104443550933482</v>
      </c>
      <c r="AG46" s="1">
        <v>1.4270014825164123</v>
      </c>
      <c r="AH46" s="13">
        <v>2.712700257437564</v>
      </c>
    </row>
    <row r="47" spans="1:35" ht="15.5" x14ac:dyDescent="0.35">
      <c r="A47" s="16" t="s">
        <v>50</v>
      </c>
      <c r="B47" s="1">
        <v>5.4050620689655178</v>
      </c>
      <c r="C47" s="1">
        <v>5.925613793103448</v>
      </c>
      <c r="D47" s="1">
        <v>6.3247034482758622</v>
      </c>
      <c r="E47" s="1">
        <v>6.4895448275862071</v>
      </c>
      <c r="F47" s="1">
        <v>5.4831448275862069</v>
      </c>
      <c r="G47" s="1">
        <v>4.910537931034483</v>
      </c>
      <c r="H47" s="1">
        <v>4.9278896551724136</v>
      </c>
      <c r="I47" s="1">
        <v>5.032</v>
      </c>
      <c r="J47" s="1">
        <v>3.9822206896551724</v>
      </c>
      <c r="K47" s="1">
        <v>5.3530068965517241</v>
      </c>
      <c r="L47" s="1">
        <v>3.6351862068965519</v>
      </c>
      <c r="M47" s="1">
        <v>3.6438620689655177</v>
      </c>
      <c r="N47" s="1">
        <v>5.4831448275862069</v>
      </c>
      <c r="O47" s="1">
        <v>5.4831448275862069</v>
      </c>
      <c r="P47" s="1">
        <v>4.2216744827586208</v>
      </c>
      <c r="Q47" s="1">
        <v>6.9753931034482752</v>
      </c>
      <c r="R47" s="1">
        <v>6.4053889655172416</v>
      </c>
      <c r="S47" s="1">
        <v>7.7509403140630821</v>
      </c>
      <c r="T47" s="1">
        <v>7.7363368667099746</v>
      </c>
      <c r="U47" s="1">
        <v>6.8755965126117546</v>
      </c>
      <c r="V47" s="1">
        <v>6.3727792681841349</v>
      </c>
      <c r="W47" s="1">
        <v>9.3516480716742443</v>
      </c>
      <c r="X47" s="1">
        <v>8.197382213022804</v>
      </c>
      <c r="Y47" s="1">
        <v>7.348455172413793</v>
      </c>
      <c r="Z47" s="1">
        <v>5.8353848275862061</v>
      </c>
      <c r="AA47" s="1">
        <v>8.4294675862068953</v>
      </c>
      <c r="AB47" s="1">
        <v>5.4579569939164747</v>
      </c>
      <c r="AC47" s="1">
        <v>7.6495693825680444</v>
      </c>
      <c r="AD47" s="4">
        <v>10.154134250545033</v>
      </c>
      <c r="AE47" s="4">
        <v>10.354013398607039</v>
      </c>
      <c r="AF47" s="1">
        <v>9.6421476563382758</v>
      </c>
      <c r="AG47" s="1">
        <v>6.1303432519808272</v>
      </c>
      <c r="AH47" s="13">
        <v>8.0257499801736767</v>
      </c>
    </row>
    <row r="48" spans="1:35" ht="15.5" x14ac:dyDescent="0.35">
      <c r="A48" s="16" t="s">
        <v>51</v>
      </c>
      <c r="B48" s="1">
        <v>0.56963889260398559</v>
      </c>
      <c r="C48" s="1">
        <v>0.71417413401096697</v>
      </c>
      <c r="D48" s="1">
        <v>0.71417413401096697</v>
      </c>
      <c r="E48" s="1">
        <v>0.73117828005884711</v>
      </c>
      <c r="F48" s="1">
        <v>0.62065133074762602</v>
      </c>
      <c r="G48" s="1">
        <v>0.52712852748428518</v>
      </c>
      <c r="H48" s="1">
        <v>0.5356306005082252</v>
      </c>
      <c r="I48" s="1">
        <v>0.55263474655610545</v>
      </c>
      <c r="J48" s="1">
        <v>0.43360572422094429</v>
      </c>
      <c r="K48" s="1">
        <v>0.56963889260398559</v>
      </c>
      <c r="L48" s="1">
        <v>0.37409121305336368</v>
      </c>
      <c r="M48" s="1">
        <v>0.36558914002942355</v>
      </c>
      <c r="N48" s="1">
        <v>0.61214925772368589</v>
      </c>
      <c r="O48" s="1">
        <v>0.62065133074762602</v>
      </c>
      <c r="P48" s="1">
        <v>0.45060987026882443</v>
      </c>
      <c r="Q48" s="1">
        <v>0.76518657215460761</v>
      </c>
      <c r="R48" s="1">
        <v>0.75753470643306142</v>
      </c>
      <c r="S48" s="1">
        <v>0.91131566545656073</v>
      </c>
      <c r="T48" s="1">
        <v>0.84235720705061778</v>
      </c>
      <c r="U48" s="1">
        <v>0.758797577883223</v>
      </c>
      <c r="V48" s="1">
        <v>0.74293589627318612</v>
      </c>
      <c r="W48" s="1">
        <v>1.0994418344970509</v>
      </c>
      <c r="X48" s="1">
        <v>0.91413387839056892</v>
      </c>
      <c r="Y48" s="1">
        <v>0.81619901029824793</v>
      </c>
      <c r="Z48" s="1">
        <v>0.6665625250769025</v>
      </c>
      <c r="AA48" s="1">
        <v>0.91567326467834687</v>
      </c>
      <c r="AB48" s="1">
        <v>0.57523751240718546</v>
      </c>
      <c r="AC48" s="1">
        <v>0.86160340245030698</v>
      </c>
      <c r="AD48" s="1">
        <v>1.2023698197166059</v>
      </c>
      <c r="AE48" s="1">
        <v>1.1480368673573211</v>
      </c>
      <c r="AF48" s="1">
        <v>0.95410259443165302</v>
      </c>
      <c r="AG48" s="1">
        <v>0.692765696905703</v>
      </c>
      <c r="AH48" s="13">
        <v>0.92213754681954652</v>
      </c>
    </row>
    <row r="49" spans="1:34" ht="15.5" x14ac:dyDescent="0.35">
      <c r="A49" s="16" t="s">
        <v>52</v>
      </c>
      <c r="B49" s="1">
        <v>2.6313672922252009</v>
      </c>
      <c r="C49" s="1">
        <v>3.3632707774798929</v>
      </c>
      <c r="D49" s="1">
        <v>3.2848525469168899</v>
      </c>
      <c r="E49" s="1">
        <v>3.4068364611260056</v>
      </c>
      <c r="F49" s="1">
        <v>2.9711796246648792</v>
      </c>
      <c r="G49" s="1">
        <v>2.3699731903485257</v>
      </c>
      <c r="H49" s="1">
        <v>2.4571045576407506</v>
      </c>
      <c r="I49" s="1">
        <v>2.4483914209115283</v>
      </c>
      <c r="J49" s="1">
        <v>2.0388739946380698</v>
      </c>
      <c r="K49" s="1">
        <v>2.5703753351206435</v>
      </c>
      <c r="L49" s="1">
        <v>1.6293565683646112</v>
      </c>
      <c r="M49" s="1">
        <v>1.6380697050938338</v>
      </c>
      <c r="N49" s="1">
        <v>2.9101876675603218</v>
      </c>
      <c r="O49" s="1">
        <v>2.8927613941018766</v>
      </c>
      <c r="P49" s="1">
        <v>1.9578418230563002</v>
      </c>
      <c r="Q49" s="1">
        <v>3.4852546916890081</v>
      </c>
      <c r="R49" s="1">
        <v>3.6717158176943703</v>
      </c>
      <c r="S49" s="1">
        <v>3.9021428315441278</v>
      </c>
      <c r="T49" s="1">
        <v>3.7539235206246619</v>
      </c>
      <c r="U49" s="1">
        <v>3.1915598355787518</v>
      </c>
      <c r="V49" s="1">
        <v>3.1765878008591928</v>
      </c>
      <c r="W49" s="1">
        <v>4.747134086922725</v>
      </c>
      <c r="X49" s="1">
        <v>3.8738846641111504</v>
      </c>
      <c r="Y49" s="1">
        <v>3.6769436997319036</v>
      </c>
      <c r="Z49" s="1">
        <v>3.1968498659517426</v>
      </c>
      <c r="AA49" s="1">
        <v>4.1518096514745304</v>
      </c>
      <c r="AB49" s="1">
        <v>2.4610691973643308</v>
      </c>
      <c r="AC49" s="1">
        <v>3.8299284430518754</v>
      </c>
      <c r="AD49" s="1">
        <v>5.6482960503738413</v>
      </c>
      <c r="AE49" s="1">
        <v>4.9230974483005685</v>
      </c>
      <c r="AF49" s="1">
        <v>3.8928139118360963</v>
      </c>
      <c r="AG49" s="1">
        <v>3.0071493906739684</v>
      </c>
      <c r="AH49" s="13">
        <v>4.0754400787868681</v>
      </c>
    </row>
    <row r="50" spans="1:34" ht="15.5" x14ac:dyDescent="0.35">
      <c r="A50" s="16" t="s">
        <v>53</v>
      </c>
      <c r="B50" s="1">
        <v>0.45394378870481134</v>
      </c>
      <c r="C50" s="1">
        <v>0.58488911236966079</v>
      </c>
      <c r="D50" s="1">
        <v>0.57615942412533749</v>
      </c>
      <c r="E50" s="1">
        <v>0.60234848885830727</v>
      </c>
      <c r="F50" s="1">
        <v>0.54124067114804431</v>
      </c>
      <c r="G50" s="1">
        <v>0.42775472397184144</v>
      </c>
      <c r="H50" s="1">
        <v>0.42775472397184144</v>
      </c>
      <c r="I50" s="1">
        <v>0.42775472397184144</v>
      </c>
      <c r="J50" s="1">
        <v>0.34918752977293183</v>
      </c>
      <c r="K50" s="1">
        <v>0.43648441221616474</v>
      </c>
      <c r="L50" s="1">
        <v>0.27935002381834545</v>
      </c>
      <c r="M50" s="1">
        <v>0.27062033557402215</v>
      </c>
      <c r="N50" s="1">
        <v>0.5150516064150743</v>
      </c>
      <c r="O50" s="1">
        <v>0.49759222992642771</v>
      </c>
      <c r="P50" s="1">
        <v>0.33085518445985285</v>
      </c>
      <c r="Q50" s="1">
        <v>0.59361880061398409</v>
      </c>
      <c r="R50" s="1">
        <v>0.64774286772878842</v>
      </c>
      <c r="S50" s="1">
        <v>0.72461225339707547</v>
      </c>
      <c r="T50" s="1">
        <v>0.69326650016317115</v>
      </c>
      <c r="U50" s="1">
        <v>0.56069277679323271</v>
      </c>
      <c r="V50" s="1">
        <v>0.58550208759146682</v>
      </c>
      <c r="W50" s="1">
        <v>0.89073397424870915</v>
      </c>
      <c r="X50" s="1">
        <v>0.71834709051722623</v>
      </c>
      <c r="Y50" s="1">
        <v>0.62853755359127716</v>
      </c>
      <c r="Z50" s="1">
        <v>0.5560811411633938</v>
      </c>
      <c r="AA50" s="1">
        <v>0.71234256073678071</v>
      </c>
      <c r="AB50" s="1">
        <v>0.45472384711874414</v>
      </c>
      <c r="AC50" s="1">
        <v>0.71612151205937224</v>
      </c>
      <c r="AD50" s="1">
        <v>1.0870491968403813</v>
      </c>
      <c r="AE50" s="1">
        <v>0.87279273901189591</v>
      </c>
      <c r="AF50" s="1">
        <v>0.6698002982555612</v>
      </c>
      <c r="AG50" s="1">
        <v>0.5428654919633461</v>
      </c>
      <c r="AH50" s="13">
        <v>0.72678802466998282</v>
      </c>
    </row>
    <row r="51" spans="1:34" ht="15.5" x14ac:dyDescent="0.35">
      <c r="A51" s="16" t="s">
        <v>54</v>
      </c>
      <c r="B51" s="1">
        <v>1.2068325839171807</v>
      </c>
      <c r="C51" s="1">
        <v>1.5653842936317055</v>
      </c>
      <c r="D51" s="1">
        <v>1.504168148070689</v>
      </c>
      <c r="E51" s="1">
        <v>1.5566391299801319</v>
      </c>
      <c r="F51" s="1">
        <v>1.425461675206525</v>
      </c>
      <c r="G51" s="1">
        <v>1.0931454564467218</v>
      </c>
      <c r="H51" s="1">
        <v>1.1368712747045906</v>
      </c>
      <c r="I51" s="1">
        <v>1.128126111053017</v>
      </c>
      <c r="J51" s="1">
        <v>0.92698734706682007</v>
      </c>
      <c r="K51" s="1">
        <v>1.1893422566140333</v>
      </c>
      <c r="L51" s="1">
        <v>0.7083582557774758</v>
      </c>
      <c r="M51" s="1">
        <v>0.73459374673219691</v>
      </c>
      <c r="N51" s="1">
        <v>1.3992261842518039</v>
      </c>
      <c r="O51" s="1">
        <v>1.2855390567813447</v>
      </c>
      <c r="P51" s="1">
        <v>0.8963792742863117</v>
      </c>
      <c r="Q51" s="2">
        <v>1.5478939663285578</v>
      </c>
      <c r="R51" s="1">
        <v>1.733291435741922</v>
      </c>
      <c r="S51" s="1">
        <v>1.9126390332618266</v>
      </c>
      <c r="T51" s="1">
        <v>1.8700414429061036</v>
      </c>
      <c r="U51" s="1">
        <v>1.4969532777689867</v>
      </c>
      <c r="V51" s="1">
        <v>1.5609689552760202</v>
      </c>
      <c r="W51" s="1">
        <v>2.3459554085677743</v>
      </c>
      <c r="X51" s="1">
        <v>1.9486256541152165</v>
      </c>
      <c r="Y51" s="1">
        <v>1.6003649482380007</v>
      </c>
      <c r="Z51" s="1">
        <v>1.4525716825264037</v>
      </c>
      <c r="AA51" s="1">
        <v>1.8635943741503711</v>
      </c>
      <c r="AB51" s="1">
        <v>1.3194387583143623</v>
      </c>
      <c r="AC51" s="1">
        <v>1.9599859320654771</v>
      </c>
      <c r="AD51" s="1">
        <v>3.0762659810121078</v>
      </c>
      <c r="AE51" s="1">
        <v>2.3048129901464742</v>
      </c>
      <c r="AF51" s="1">
        <v>1.7697290972819286</v>
      </c>
      <c r="AG51" s="1">
        <v>1.4321362913091908</v>
      </c>
      <c r="AH51" s="13">
        <v>1.8647210838474242</v>
      </c>
    </row>
    <row r="52" spans="1:34" ht="15.5" x14ac:dyDescent="0.35">
      <c r="A52" s="16" t="s">
        <v>55</v>
      </c>
      <c r="B52" s="1">
        <v>0.14885287196657926</v>
      </c>
      <c r="C52" s="1">
        <v>0.20138917971948958</v>
      </c>
      <c r="D52" s="1">
        <v>0.18387707713518614</v>
      </c>
      <c r="E52" s="1">
        <v>0.19263312842733787</v>
      </c>
      <c r="F52" s="1">
        <v>0.19263312842733787</v>
      </c>
      <c r="G52" s="1">
        <v>0.13134076938227579</v>
      </c>
      <c r="H52" s="1">
        <v>0.14885287196657926</v>
      </c>
      <c r="I52" s="1">
        <v>0.14009682067442752</v>
      </c>
      <c r="J52" s="1">
        <v>0.11382866679797236</v>
      </c>
      <c r="K52" s="1">
        <v>0.14009682067442752</v>
      </c>
      <c r="L52" s="1">
        <v>7.8804461629365469E-2</v>
      </c>
      <c r="M52" s="1">
        <v>8.7560512921517203E-2</v>
      </c>
      <c r="N52" s="1">
        <v>0.17512102584303441</v>
      </c>
      <c r="O52" s="1">
        <v>0.15760892325873094</v>
      </c>
      <c r="P52" s="1">
        <v>0.11120185141032685</v>
      </c>
      <c r="Q52" s="2">
        <v>0.18387707713518614</v>
      </c>
      <c r="R52" s="1">
        <v>0.22678172846672956</v>
      </c>
      <c r="S52" s="1">
        <v>0.27475580794252424</v>
      </c>
      <c r="T52" s="1">
        <v>0.25866052642659498</v>
      </c>
      <c r="U52" s="1">
        <v>0.20480924068758993</v>
      </c>
      <c r="V52" s="1">
        <v>0.2122562521762574</v>
      </c>
      <c r="W52" s="1">
        <v>0.32770052163192875</v>
      </c>
      <c r="X52" s="1">
        <v>0.26862459925906679</v>
      </c>
      <c r="Y52" s="1">
        <v>0.19263312842733787</v>
      </c>
      <c r="Z52" s="1">
        <v>0.1786234463598951</v>
      </c>
      <c r="AA52" s="1">
        <v>0.22590612333751439</v>
      </c>
      <c r="AB52" s="1">
        <v>0.20701085241071132</v>
      </c>
      <c r="AC52" s="1">
        <v>0.26998736745525997</v>
      </c>
      <c r="AD52" s="1">
        <v>0.43798224894600246</v>
      </c>
      <c r="AE52" s="1">
        <v>0.29935630152718762</v>
      </c>
      <c r="AF52" s="1">
        <v>0.21863568030763894</v>
      </c>
      <c r="AG52" s="1">
        <v>0.17731957058075085</v>
      </c>
      <c r="AH52" s="13">
        <v>0.24661691253519447</v>
      </c>
    </row>
    <row r="53" spans="1:34" ht="15.5" x14ac:dyDescent="0.35">
      <c r="A53" s="16" t="s">
        <v>56</v>
      </c>
      <c r="B53" s="1">
        <v>0.83764386536373514</v>
      </c>
      <c r="C53" s="1">
        <v>1.1194679695982628</v>
      </c>
      <c r="D53" s="1">
        <v>1.041183496199783</v>
      </c>
      <c r="E53" s="1">
        <v>1.0881541802388708</v>
      </c>
      <c r="F53" s="1">
        <v>1.0881541802388708</v>
      </c>
      <c r="G53" s="1">
        <v>0.75935939196525515</v>
      </c>
      <c r="H53" s="1">
        <v>0.78284473398479915</v>
      </c>
      <c r="I53" s="1">
        <v>0.82198697068403914</v>
      </c>
      <c r="J53" s="1">
        <v>0.65758957654723127</v>
      </c>
      <c r="K53" s="1">
        <v>0.77501628664495115</v>
      </c>
      <c r="L53" s="1">
        <v>0.46970684039087951</v>
      </c>
      <c r="M53" s="1">
        <v>0.46970684039087951</v>
      </c>
      <c r="N53" s="1">
        <v>0.97072747014115091</v>
      </c>
      <c r="O53" s="1">
        <v>0.85330076004343103</v>
      </c>
      <c r="P53" s="1">
        <v>0.63019001085776338</v>
      </c>
      <c r="Q53" s="2">
        <v>1.033355048859935</v>
      </c>
      <c r="R53" s="1">
        <v>1.2838653637350705</v>
      </c>
      <c r="S53" s="1">
        <v>1.5191749694986199</v>
      </c>
      <c r="T53" s="1">
        <v>1.4289007564568528</v>
      </c>
      <c r="U53" s="1">
        <v>1.0931641295643757</v>
      </c>
      <c r="V53" s="1">
        <v>1.1609217012280724</v>
      </c>
      <c r="W53" s="1">
        <v>1.7960942212088498</v>
      </c>
      <c r="X53" s="1">
        <v>1.5355424929525268</v>
      </c>
      <c r="Y53" s="1">
        <v>1.0020412595005428</v>
      </c>
      <c r="Z53" s="1">
        <v>1.0130010857763301</v>
      </c>
      <c r="AA53" s="1">
        <v>1.1828783930510316</v>
      </c>
      <c r="AB53" s="1">
        <v>1.2450214679618068</v>
      </c>
      <c r="AC53" s="1">
        <v>1.5702526020519667</v>
      </c>
      <c r="AD53" s="1">
        <v>2.5839408758133793</v>
      </c>
      <c r="AE53" s="1">
        <v>1.6775211317408041</v>
      </c>
      <c r="AF53" s="1">
        <v>1.2478916399295772</v>
      </c>
      <c r="AG53" s="1">
        <v>0.95440749004885173</v>
      </c>
      <c r="AH53" s="13">
        <v>1.2456044966111464</v>
      </c>
    </row>
    <row r="54" spans="1:34" ht="15.5" x14ac:dyDescent="0.35">
      <c r="A54" s="16" t="s">
        <v>57</v>
      </c>
      <c r="B54" s="1">
        <v>0.13190654731689175</v>
      </c>
      <c r="C54" s="1">
        <v>0.17587539642252231</v>
      </c>
      <c r="D54" s="1">
        <v>0.16708162660139619</v>
      </c>
      <c r="E54" s="1">
        <v>0.17587539642252231</v>
      </c>
      <c r="F54" s="1">
        <v>0.17587539642252231</v>
      </c>
      <c r="G54" s="1">
        <v>0.12311277749576564</v>
      </c>
      <c r="H54" s="1">
        <v>0.13190654731689175</v>
      </c>
      <c r="I54" s="1">
        <v>0.13190654731689175</v>
      </c>
      <c r="J54" s="1">
        <v>0.10552523785351339</v>
      </c>
      <c r="K54" s="1">
        <v>0.12311277749576564</v>
      </c>
      <c r="L54" s="1">
        <v>7.0350158569008933E-2</v>
      </c>
      <c r="M54" s="1">
        <v>7.0350158569008933E-2</v>
      </c>
      <c r="N54" s="1">
        <v>0.1582878567802701</v>
      </c>
      <c r="O54" s="1">
        <v>0.14070031713801787</v>
      </c>
      <c r="P54" s="1">
        <v>9.9369598978725118E-2</v>
      </c>
      <c r="Q54" s="2">
        <v>0.16708162660139619</v>
      </c>
      <c r="R54" s="1">
        <v>0.2040154598501259</v>
      </c>
      <c r="S54" s="1">
        <v>0.24354713135249281</v>
      </c>
      <c r="T54" s="1">
        <v>0.22332524131024059</v>
      </c>
      <c r="U54" s="1">
        <v>0.16801926995354136</v>
      </c>
      <c r="V54" s="1">
        <v>0.18295471254400175</v>
      </c>
      <c r="W54" s="1">
        <v>0.28035709778321877</v>
      </c>
      <c r="X54" s="1">
        <v>0.2382030031368447</v>
      </c>
      <c r="Y54" s="1">
        <v>0.1582878567802701</v>
      </c>
      <c r="Z54" s="1">
        <v>0.16092598772660793</v>
      </c>
      <c r="AA54" s="1">
        <v>0.18466916624364846</v>
      </c>
      <c r="AB54" s="1">
        <v>0.21464472414796035</v>
      </c>
      <c r="AC54" s="1">
        <v>0.26646734864571275</v>
      </c>
      <c r="AD54" s="1">
        <v>0.43211881313075035</v>
      </c>
      <c r="AE54" s="1">
        <v>0.25214063527749231</v>
      </c>
      <c r="AF54" s="1">
        <v>0.18762518741462494</v>
      </c>
      <c r="AG54" s="1">
        <v>0.14649746270632141</v>
      </c>
      <c r="AH54" s="13">
        <v>0.19632049392120113</v>
      </c>
    </row>
    <row r="55" spans="1:34" ht="15.5" x14ac:dyDescent="0.35">
      <c r="A55" s="16" t="s">
        <v>58</v>
      </c>
      <c r="B55" s="1">
        <v>9.0960000000000001</v>
      </c>
      <c r="C55" s="4">
        <v>10.68</v>
      </c>
      <c r="D55" s="4">
        <v>10.548</v>
      </c>
      <c r="E55" s="1">
        <v>9.0749999999999993</v>
      </c>
      <c r="F55" s="1">
        <v>8.4570000000000007</v>
      </c>
      <c r="G55" s="1">
        <v>7.843</v>
      </c>
      <c r="H55" s="1">
        <v>7.8029999999999999</v>
      </c>
      <c r="I55" s="1">
        <v>8.93</v>
      </c>
      <c r="J55" s="1">
        <v>7.0880000000000001</v>
      </c>
      <c r="K55" s="1">
        <v>7.8040000000000003</v>
      </c>
      <c r="L55" s="1">
        <v>6.2350000000000003</v>
      </c>
      <c r="M55" s="1">
        <v>6.125</v>
      </c>
      <c r="N55" s="1">
        <v>7.3319999999999999</v>
      </c>
      <c r="O55" s="1">
        <v>7.9020000000000001</v>
      </c>
      <c r="P55" s="1">
        <v>7.452</v>
      </c>
      <c r="Q55" s="4">
        <v>11.436999999999999</v>
      </c>
      <c r="R55" s="1">
        <v>7.234</v>
      </c>
      <c r="S55" s="1">
        <v>9.2149999999999999</v>
      </c>
      <c r="T55" s="1">
        <v>7.5609999999999999</v>
      </c>
      <c r="U55" s="1">
        <v>10.494</v>
      </c>
      <c r="V55" s="1">
        <v>8.7029999999999994</v>
      </c>
      <c r="W55" s="1">
        <v>8.4719999999999995</v>
      </c>
      <c r="X55" s="1">
        <v>9.2560000000000002</v>
      </c>
      <c r="Y55" s="1">
        <v>9.4220000000000006</v>
      </c>
      <c r="Z55" s="1">
        <v>9.2149999999999999</v>
      </c>
      <c r="AA55" s="1">
        <v>8.8699999999999992</v>
      </c>
      <c r="AB55" s="1">
        <v>6.1790000000000003</v>
      </c>
      <c r="AC55" s="1">
        <v>6.4809999999999999</v>
      </c>
      <c r="AD55" s="1">
        <v>9.3640000000000008</v>
      </c>
      <c r="AE55" s="1">
        <v>7.9359999999999999</v>
      </c>
      <c r="AF55" s="1">
        <v>8.7919999999999998</v>
      </c>
      <c r="AG55" s="1">
        <v>6.3460000000000001</v>
      </c>
      <c r="AH55" s="13">
        <v>7.8479999999999999</v>
      </c>
    </row>
    <row r="56" spans="1:34" ht="15.5" x14ac:dyDescent="0.35">
      <c r="A56" s="16" t="s">
        <v>59</v>
      </c>
      <c r="B56" s="1">
        <v>1.7989999999999999</v>
      </c>
      <c r="C56" s="1">
        <v>3.8660000000000001</v>
      </c>
      <c r="D56" s="1">
        <v>2.9750000000000001</v>
      </c>
      <c r="E56" s="1">
        <v>2.76</v>
      </c>
      <c r="F56" s="1">
        <v>2.2879999999999998</v>
      </c>
      <c r="G56" s="1">
        <v>2.2360000000000002</v>
      </c>
      <c r="H56" s="1">
        <v>2.343</v>
      </c>
      <c r="I56" s="1">
        <v>2.456</v>
      </c>
      <c r="J56" s="1">
        <v>2.0049999999999999</v>
      </c>
      <c r="K56" s="1">
        <v>1.8740000000000001</v>
      </c>
      <c r="L56" s="1">
        <v>1.3160000000000001</v>
      </c>
      <c r="M56" s="1">
        <v>1.335</v>
      </c>
      <c r="N56" s="1">
        <v>2.5209999999999999</v>
      </c>
      <c r="O56" s="1">
        <v>1.8260000000000001</v>
      </c>
      <c r="P56" s="1">
        <v>2.06</v>
      </c>
      <c r="Q56" s="1">
        <v>2.4769999999999999</v>
      </c>
      <c r="R56" s="1">
        <v>2.2719999999999998</v>
      </c>
      <c r="S56" s="1">
        <v>2.6150000000000002</v>
      </c>
      <c r="T56" s="1">
        <v>1.9059999999999999</v>
      </c>
      <c r="U56" s="1">
        <v>2.2130000000000001</v>
      </c>
      <c r="V56" s="1">
        <v>2.4169999999999998</v>
      </c>
      <c r="W56" s="1">
        <v>2.7519999999999998</v>
      </c>
      <c r="X56" s="1">
        <v>2.5369999999999999</v>
      </c>
      <c r="Y56" s="1">
        <v>1.71</v>
      </c>
      <c r="Z56" s="1">
        <v>2.3279999999999998</v>
      </c>
      <c r="AA56" s="1">
        <v>2.1190000000000002</v>
      </c>
      <c r="AB56" s="1">
        <v>2.395</v>
      </c>
      <c r="AC56" s="1">
        <v>2.5470000000000002</v>
      </c>
      <c r="AD56" s="1">
        <v>3.3420000000000001</v>
      </c>
      <c r="AE56" s="1">
        <v>2.6960000000000002</v>
      </c>
      <c r="AF56" s="1">
        <v>2.7160000000000002</v>
      </c>
      <c r="AG56" s="1">
        <v>0.86</v>
      </c>
      <c r="AH56" s="13">
        <v>2.2130000000000001</v>
      </c>
    </row>
    <row r="57" spans="1:34" ht="15.5" x14ac:dyDescent="0.35">
      <c r="A57" s="16" t="s">
        <v>60</v>
      </c>
      <c r="B57" s="4">
        <v>21.64</v>
      </c>
      <c r="C57" s="4">
        <v>27.67</v>
      </c>
      <c r="D57" s="4">
        <v>25.29</v>
      </c>
      <c r="E57" s="4">
        <v>20.59</v>
      </c>
      <c r="F57" s="4">
        <v>19.760000000000002</v>
      </c>
      <c r="G57" s="4">
        <v>22.09</v>
      </c>
      <c r="H57" s="4">
        <v>24.03</v>
      </c>
      <c r="I57" s="4">
        <v>27.26</v>
      </c>
      <c r="J57" s="4">
        <v>28.28</v>
      </c>
      <c r="K57" s="4">
        <v>19.23</v>
      </c>
      <c r="L57" s="4">
        <v>19.23</v>
      </c>
      <c r="M57" s="4">
        <v>16.47</v>
      </c>
      <c r="N57" s="4">
        <v>18.440000000000001</v>
      </c>
      <c r="O57" s="4">
        <v>22.22</v>
      </c>
      <c r="P57" s="4">
        <v>20.77</v>
      </c>
      <c r="Q57" s="4">
        <v>22.5</v>
      </c>
      <c r="R57" s="4">
        <v>23.27</v>
      </c>
      <c r="S57" s="4">
        <v>16.920000000000002</v>
      </c>
      <c r="T57" s="4">
        <v>15.22</v>
      </c>
      <c r="U57" s="4">
        <v>23.66</v>
      </c>
      <c r="V57" s="4">
        <v>21.41</v>
      </c>
      <c r="W57" s="4">
        <v>18.07</v>
      </c>
      <c r="X57" s="4">
        <v>16.7</v>
      </c>
      <c r="Y57" s="4">
        <v>20.170000000000002</v>
      </c>
      <c r="Z57" s="4">
        <v>13.58</v>
      </c>
      <c r="AA57" s="4">
        <v>10.96</v>
      </c>
      <c r="AB57" s="4">
        <v>24.24</v>
      </c>
      <c r="AC57" s="4">
        <v>19.46</v>
      </c>
      <c r="AD57" s="4">
        <v>17.09</v>
      </c>
      <c r="AE57" s="4">
        <v>19.149999999999999</v>
      </c>
      <c r="AF57" s="4">
        <v>10.79</v>
      </c>
      <c r="AG57" s="4">
        <v>13.01</v>
      </c>
      <c r="AH57" s="47">
        <v>17.87</v>
      </c>
    </row>
    <row r="58" spans="1:34" ht="15.5" x14ac:dyDescent="0.35">
      <c r="A58" s="16" t="s">
        <v>61</v>
      </c>
      <c r="B58" s="4">
        <v>17.690000000000001</v>
      </c>
      <c r="C58" s="4">
        <v>26.96</v>
      </c>
      <c r="D58" s="4">
        <v>26.8</v>
      </c>
      <c r="E58" s="4">
        <v>15.49</v>
      </c>
      <c r="F58" s="4">
        <v>13.26</v>
      </c>
      <c r="G58" s="4">
        <v>15.54</v>
      </c>
      <c r="H58" s="4">
        <v>17.2</v>
      </c>
      <c r="I58" s="4">
        <v>18.72</v>
      </c>
      <c r="J58" s="4">
        <v>16.02</v>
      </c>
      <c r="K58" s="4">
        <v>11.45</v>
      </c>
      <c r="L58" s="4">
        <v>14.37</v>
      </c>
      <c r="M58" s="4">
        <v>13.56</v>
      </c>
      <c r="N58" s="4">
        <v>13.25</v>
      </c>
      <c r="O58" s="4">
        <v>11.32</v>
      </c>
      <c r="P58" s="4">
        <v>15.75</v>
      </c>
      <c r="Q58" s="1">
        <v>9.0809999999999995</v>
      </c>
      <c r="R58" s="1">
        <v>4.7549999999999999</v>
      </c>
      <c r="S58" s="4">
        <v>17.239999999999998</v>
      </c>
      <c r="T58" s="4">
        <v>11.31</v>
      </c>
      <c r="U58" s="4">
        <v>14.37</v>
      </c>
      <c r="V58" s="4">
        <v>19.600000000000001</v>
      </c>
      <c r="W58" s="4">
        <v>15.51</v>
      </c>
      <c r="X58" s="4">
        <v>19</v>
      </c>
      <c r="Y58" s="1">
        <v>9.282</v>
      </c>
      <c r="Z58" s="4">
        <v>18.39</v>
      </c>
      <c r="AA58" s="1">
        <v>6.5960000000000001</v>
      </c>
      <c r="AB58" s="4">
        <v>10.59</v>
      </c>
      <c r="AC58" s="4">
        <v>10.26</v>
      </c>
      <c r="AD58" s="4">
        <v>13.29</v>
      </c>
      <c r="AE58" s="4">
        <v>10.69</v>
      </c>
      <c r="AF58" s="4">
        <v>19.010000000000002</v>
      </c>
      <c r="AG58" s="1">
        <v>5.84</v>
      </c>
      <c r="AH58" s="13">
        <v>7.89</v>
      </c>
    </row>
    <row r="59" spans="1:34" ht="15.5" x14ac:dyDescent="0.35">
      <c r="A59" s="16" t="s">
        <v>62</v>
      </c>
      <c r="B59" s="1">
        <v>1.377</v>
      </c>
      <c r="C59" s="1">
        <v>5.1264000000000003</v>
      </c>
      <c r="D59" s="1">
        <v>5.9021999999999997</v>
      </c>
      <c r="E59" s="1">
        <v>2.6676000000000002</v>
      </c>
      <c r="F59" s="1">
        <v>2.0907</v>
      </c>
      <c r="G59" s="1">
        <v>3.87</v>
      </c>
      <c r="H59" s="1">
        <v>5.0922000000000001</v>
      </c>
      <c r="I59" s="1">
        <v>3.9402000000000004</v>
      </c>
      <c r="J59" s="1">
        <v>3.7719</v>
      </c>
      <c r="K59" s="1">
        <v>2.6928000000000001</v>
      </c>
      <c r="L59" s="1">
        <v>2.0682</v>
      </c>
      <c r="M59" s="1">
        <v>1.7577</v>
      </c>
      <c r="N59" s="1">
        <v>2.0466000000000002</v>
      </c>
      <c r="O59" s="1">
        <v>3.0033000000000003</v>
      </c>
      <c r="P59" s="1">
        <v>5.0148000000000001</v>
      </c>
      <c r="Q59" s="1">
        <v>2.3237999999999999</v>
      </c>
      <c r="R59" s="1">
        <v>1.9485000000000001</v>
      </c>
      <c r="S59" s="1">
        <v>2.9239999999999999</v>
      </c>
      <c r="T59" s="1">
        <v>2.2469999999999999</v>
      </c>
      <c r="U59" s="1">
        <v>2.895</v>
      </c>
      <c r="V59" s="1">
        <v>4.798</v>
      </c>
      <c r="W59" s="1">
        <v>3.3919999999999999</v>
      </c>
      <c r="X59" s="1">
        <v>3.6890000000000001</v>
      </c>
      <c r="Y59" s="1">
        <v>2.8845000000000001</v>
      </c>
      <c r="Z59" s="1">
        <v>3.1608000000000001</v>
      </c>
      <c r="AA59" s="1">
        <v>2.1429</v>
      </c>
      <c r="AB59" s="1">
        <v>3.3660000000000001</v>
      </c>
      <c r="AC59" s="1">
        <v>2.5790000000000002</v>
      </c>
      <c r="AD59" s="1">
        <v>4.7350000000000003</v>
      </c>
      <c r="AE59" s="1">
        <v>3.0979999999999999</v>
      </c>
      <c r="AF59" s="1">
        <v>6.3170000000000002</v>
      </c>
      <c r="AG59" s="1">
        <v>1.494</v>
      </c>
      <c r="AH59" s="13">
        <v>2.4660000000000002</v>
      </c>
    </row>
    <row r="60" spans="1:34" s="3" customFormat="1" ht="15.5" x14ac:dyDescent="0.35">
      <c r="A60" s="3" t="s">
        <v>115</v>
      </c>
      <c r="B60" s="3">
        <v>248.08235278520328</v>
      </c>
      <c r="C60" s="3">
        <v>217.88938314409384</v>
      </c>
      <c r="D60" s="3">
        <v>257.58091840308037</v>
      </c>
      <c r="E60" s="3">
        <v>252.77254088431329</v>
      </c>
      <c r="F60" s="3">
        <v>232.49013867859253</v>
      </c>
      <c r="G60" s="3">
        <v>212.76235355948407</v>
      </c>
      <c r="H60" s="3">
        <v>209.65531591550575</v>
      </c>
      <c r="I60" s="3">
        <v>220.36089386699391</v>
      </c>
      <c r="J60" s="3">
        <v>168.93671932581731</v>
      </c>
      <c r="K60" s="3">
        <v>213.71063937714206</v>
      </c>
      <c r="L60" s="3">
        <v>177.33046387200216</v>
      </c>
      <c r="M60" s="3">
        <v>184.079177199079</v>
      </c>
      <c r="N60" s="3">
        <v>235.94864704195982</v>
      </c>
      <c r="O60" s="3">
        <v>204.85483796138814</v>
      </c>
      <c r="P60" s="3">
        <v>205.57252199009622</v>
      </c>
      <c r="Q60" s="3">
        <v>276.06476502986675</v>
      </c>
      <c r="R60" s="3">
        <v>228.01390594333725</v>
      </c>
      <c r="S60" s="3">
        <v>298.92406002567901</v>
      </c>
      <c r="T60" s="3">
        <v>298.00128611277853</v>
      </c>
      <c r="U60" s="3">
        <v>252.94966301608611</v>
      </c>
      <c r="V60" s="3">
        <v>240.60906111344323</v>
      </c>
      <c r="W60" s="3">
        <v>343.26649090528849</v>
      </c>
      <c r="X60" s="3">
        <v>347.56598701848304</v>
      </c>
      <c r="Y60" s="3">
        <v>268.06803444123148</v>
      </c>
      <c r="Z60" s="3">
        <v>222.58643520740631</v>
      </c>
      <c r="AA60" s="3">
        <v>362.22319105189234</v>
      </c>
      <c r="AB60" s="3">
        <v>245.04527343526559</v>
      </c>
      <c r="AC60" s="3">
        <v>289.53925893986576</v>
      </c>
      <c r="AD60" s="3">
        <v>399.65356464567304</v>
      </c>
      <c r="AE60" s="3">
        <v>382.66916676977036</v>
      </c>
      <c r="AF60" s="3">
        <v>465.65465745055491</v>
      </c>
      <c r="AG60" s="3">
        <v>252.41477337231333</v>
      </c>
      <c r="AH60" s="21">
        <v>305.01751215988543</v>
      </c>
    </row>
    <row r="61" spans="1:34" ht="15.5" x14ac:dyDescent="0.35">
      <c r="A61" s="16" t="s">
        <v>116</v>
      </c>
      <c r="B61" s="4">
        <v>20.789806838033194</v>
      </c>
      <c r="C61" s="4">
        <v>14.9625165616308</v>
      </c>
      <c r="D61" s="4">
        <v>17.670425207316296</v>
      </c>
      <c r="E61" s="4">
        <v>16.746880288122199</v>
      </c>
      <c r="F61" s="4">
        <v>17.601680155650197</v>
      </c>
      <c r="G61" s="4">
        <v>19.571948987770895</v>
      </c>
      <c r="H61" s="4">
        <v>18.874698875454424</v>
      </c>
      <c r="I61" s="4">
        <v>19.627446546528745</v>
      </c>
      <c r="J61" s="4">
        <v>18.625961455212508</v>
      </c>
      <c r="K61" s="4">
        <v>18.15472152882219</v>
      </c>
      <c r="L61" s="4">
        <v>23.475566252810566</v>
      </c>
      <c r="M61" s="4">
        <v>24.284376956996983</v>
      </c>
      <c r="N61" s="4">
        <v>18.302246112333815</v>
      </c>
      <c r="O61" s="4">
        <v>16.169533737748242</v>
      </c>
      <c r="P61" s="4">
        <v>22.634126966649429</v>
      </c>
      <c r="Q61" s="4">
        <v>17.71414799646827</v>
      </c>
      <c r="R61" s="4">
        <v>14.271853270548817</v>
      </c>
      <c r="S61" s="4">
        <v>16.339859644448786</v>
      </c>
      <c r="T61" s="4">
        <v>16.730982236232254</v>
      </c>
      <c r="U61" s="4">
        <v>16.627654644961847</v>
      </c>
      <c r="V61" s="4">
        <v>16.192616336497345</v>
      </c>
      <c r="W61" s="4">
        <v>15.472259544201044</v>
      </c>
      <c r="X61" s="4">
        <v>18.642329663752083</v>
      </c>
      <c r="Y61" s="4">
        <v>16.380535155414435</v>
      </c>
      <c r="Z61" s="4">
        <v>16.043371028038081</v>
      </c>
      <c r="AA61" s="4">
        <v>19.503577316544586</v>
      </c>
      <c r="AB61" s="4">
        <v>19.531474774409777</v>
      </c>
      <c r="AC61" s="4">
        <v>15.908472285373634</v>
      </c>
      <c r="AD61" s="4">
        <v>15.231460176657606</v>
      </c>
      <c r="AE61" s="4">
        <v>16.52808591643516</v>
      </c>
      <c r="AF61" s="4">
        <v>24.058441621158998</v>
      </c>
      <c r="AG61" s="4">
        <v>18.292625794934853</v>
      </c>
      <c r="AH61" s="47">
        <v>16.627627465411919</v>
      </c>
    </row>
    <row r="62" spans="1:34" ht="17.5" x14ac:dyDescent="0.45">
      <c r="A62" s="45" t="s">
        <v>117</v>
      </c>
      <c r="B62" s="4">
        <v>47.168801616861536</v>
      </c>
      <c r="C62" s="4">
        <v>26.530702082431251</v>
      </c>
      <c r="D62" s="4">
        <v>37.24879385299888</v>
      </c>
      <c r="E62" s="4">
        <v>34.286340752528631</v>
      </c>
      <c r="F62" s="4">
        <v>31.981848997030784</v>
      </c>
      <c r="G62" s="4">
        <v>42.285714321713201</v>
      </c>
      <c r="H62" s="4">
        <v>43.986002758534866</v>
      </c>
      <c r="I62" s="4">
        <v>44.272471693019149</v>
      </c>
      <c r="J62" s="4">
        <v>36.738710753660847</v>
      </c>
      <c r="K62" s="4">
        <v>38.748277364121897</v>
      </c>
      <c r="L62" s="4">
        <v>61.200181457996983</v>
      </c>
      <c r="M62" s="4">
        <v>65.367002323222238</v>
      </c>
      <c r="N62" s="4">
        <v>41.269168347619825</v>
      </c>
      <c r="O62" s="4">
        <v>31.179479524765252</v>
      </c>
      <c r="P62" s="4">
        <v>53.36959923417885</v>
      </c>
      <c r="Q62" s="4">
        <v>42.023335430539312</v>
      </c>
      <c r="R62" s="4">
        <v>22.480824309830425</v>
      </c>
      <c r="S62" s="4">
        <v>29.644373977457825</v>
      </c>
      <c r="T62" s="4">
        <v>31.182494059505114</v>
      </c>
      <c r="U62" s="4">
        <v>32.323622136747076</v>
      </c>
      <c r="V62" s="4">
        <v>28.1987728481059</v>
      </c>
      <c r="W62" s="4">
        <v>29.371420945217846</v>
      </c>
      <c r="X62" s="4">
        <v>37.146493440438569</v>
      </c>
      <c r="Y62" s="4">
        <v>39.85743200672092</v>
      </c>
      <c r="Z62" s="4">
        <v>30.774177864258348</v>
      </c>
      <c r="AA62" s="4">
        <v>52.636792365975211</v>
      </c>
      <c r="AB62" s="4">
        <v>32.519594414352973</v>
      </c>
      <c r="AC62" s="4">
        <v>28.243328021585771</v>
      </c>
      <c r="AD62" s="4">
        <v>23.938619265757616</v>
      </c>
      <c r="AE62" s="4">
        <v>35.366822077784157</v>
      </c>
      <c r="AF62" s="4">
        <v>72.513386387611192</v>
      </c>
      <c r="AG62" s="4">
        <v>49.434219173588254</v>
      </c>
      <c r="AH62" s="47">
        <v>37.966185437848843</v>
      </c>
    </row>
    <row r="63" spans="1:34" ht="15.5" x14ac:dyDescent="0.35">
      <c r="A63" s="23" t="s">
        <v>63</v>
      </c>
      <c r="B63" s="24">
        <v>0.89182708217713613</v>
      </c>
      <c r="C63" s="24">
        <v>0.89480819048072191</v>
      </c>
      <c r="D63" s="24">
        <v>0.94838725381134803</v>
      </c>
      <c r="E63" s="24">
        <v>0.97309764383001796</v>
      </c>
      <c r="F63" s="24">
        <v>0.99730259200632421</v>
      </c>
      <c r="G63" s="24">
        <v>1.008019493392377</v>
      </c>
      <c r="H63" s="24">
        <v>0.95676802447179154</v>
      </c>
      <c r="I63" s="24">
        <v>0.977188749193309</v>
      </c>
      <c r="J63" s="24">
        <v>1.000265038287427</v>
      </c>
      <c r="K63" s="24">
        <v>0.94809643193052306</v>
      </c>
      <c r="L63" s="24">
        <v>0.96427865467692897</v>
      </c>
      <c r="M63" s="24">
        <v>0.94910400682942575</v>
      </c>
      <c r="N63" s="24">
        <v>0.95253461995308764</v>
      </c>
      <c r="O63" s="24">
        <v>1.0382547059457672</v>
      </c>
      <c r="P63" s="24">
        <v>1.006431582715789</v>
      </c>
      <c r="Q63" s="24">
        <v>1.0491795899584466</v>
      </c>
      <c r="R63" s="1">
        <v>0.79727660893409913</v>
      </c>
      <c r="S63" s="1">
        <v>0.93936209498419077</v>
      </c>
      <c r="T63" s="1">
        <v>1.0088673574498939</v>
      </c>
      <c r="U63" s="1">
        <v>1.020915131110097</v>
      </c>
      <c r="V63" s="1">
        <v>0.96621025693744311</v>
      </c>
      <c r="W63" s="1">
        <v>0.95624522235791476</v>
      </c>
      <c r="X63" s="1">
        <v>0.95790410467241449</v>
      </c>
      <c r="Y63" s="1">
        <v>1.1391030237886877</v>
      </c>
      <c r="Z63" s="1">
        <v>1.0268881391834921</v>
      </c>
      <c r="AA63" s="1">
        <v>0.83192330667242997</v>
      </c>
      <c r="AB63" s="1">
        <v>0.94069422251948775</v>
      </c>
      <c r="AC63" s="1">
        <v>0.9391863343137733</v>
      </c>
      <c r="AD63" s="1">
        <v>0.80844025355529603</v>
      </c>
      <c r="AE63" s="1">
        <v>0.76305825704366126</v>
      </c>
      <c r="AF63" s="1">
        <v>0.72634755209690927</v>
      </c>
      <c r="AG63" s="1">
        <v>0.64211575680008814</v>
      </c>
      <c r="AH63" s="13">
        <v>0.93623950334129391</v>
      </c>
    </row>
    <row r="64" spans="1:34" ht="15.5" x14ac:dyDescent="0.35">
      <c r="A64" s="23" t="s">
        <v>118</v>
      </c>
      <c r="B64" s="4">
        <f>B35/B36</f>
        <v>63.481379827521558</v>
      </c>
      <c r="C64" s="4">
        <f t="shared" ref="C64:AH64" si="4">C35/C36</f>
        <v>47.513584398888902</v>
      </c>
      <c r="D64" s="4">
        <f t="shared" si="4"/>
        <v>53.002995739522191</v>
      </c>
      <c r="E64" s="4">
        <f t="shared" si="4"/>
        <v>58.223068270312361</v>
      </c>
      <c r="F64" s="4">
        <f t="shared" si="4"/>
        <v>58.899169383488079</v>
      </c>
      <c r="G64" s="4">
        <f t="shared" si="4"/>
        <v>74.707145302489351</v>
      </c>
      <c r="H64" s="4">
        <f t="shared" si="4"/>
        <v>71.997317642986928</v>
      </c>
      <c r="I64" s="4">
        <f t="shared" si="4"/>
        <v>72.729653620883582</v>
      </c>
      <c r="J64" s="4">
        <f t="shared" si="4"/>
        <v>84.179056281757894</v>
      </c>
      <c r="K64" s="4">
        <f t="shared" si="4"/>
        <v>83.546262751638793</v>
      </c>
      <c r="L64" s="3">
        <f t="shared" si="4"/>
        <v>102.02850465159543</v>
      </c>
      <c r="M64" s="4">
        <f t="shared" si="4"/>
        <v>93.840209163043809</v>
      </c>
      <c r="N64" s="4">
        <f t="shared" si="4"/>
        <v>59.845292132601074</v>
      </c>
      <c r="O64" s="4">
        <f t="shared" si="4"/>
        <v>75.740471882008535</v>
      </c>
      <c r="P64" s="4">
        <f t="shared" si="4"/>
        <v>86.238022603195546</v>
      </c>
      <c r="Q64" s="4">
        <f t="shared" si="4"/>
        <v>66.640497257430454</v>
      </c>
      <c r="R64" s="4">
        <f t="shared" si="4"/>
        <v>42.624224184155857</v>
      </c>
      <c r="S64" s="4">
        <f t="shared" si="4"/>
        <v>67.524517382909707</v>
      </c>
      <c r="T64" s="4">
        <f t="shared" si="4"/>
        <v>94.061449740467026</v>
      </c>
      <c r="U64" s="4">
        <f t="shared" si="4"/>
        <v>83.104635437145376</v>
      </c>
      <c r="V64" s="4">
        <f t="shared" si="4"/>
        <v>72.908028994379507</v>
      </c>
      <c r="W64" s="4">
        <f t="shared" si="4"/>
        <v>58.667490121303736</v>
      </c>
      <c r="X64" s="4">
        <f t="shared" si="4"/>
        <v>79.238943041365744</v>
      </c>
      <c r="Y64" s="4">
        <f t="shared" si="4"/>
        <v>85.075409263162484</v>
      </c>
      <c r="Z64" s="4">
        <f t="shared" si="4"/>
        <v>57.286598238243087</v>
      </c>
      <c r="AA64" s="4">
        <f t="shared" si="4"/>
        <v>51.37714790378319</v>
      </c>
      <c r="AB64" s="3">
        <f t="shared" si="4"/>
        <v>111.15640687786602</v>
      </c>
      <c r="AC64" s="4">
        <f t="shared" si="4"/>
        <v>68.362362098792772</v>
      </c>
      <c r="AD64" s="4">
        <f t="shared" si="4"/>
        <v>36.785364924895532</v>
      </c>
      <c r="AE64" s="4">
        <f t="shared" si="4"/>
        <v>48.731595671986931</v>
      </c>
      <c r="AF64" s="4">
        <f t="shared" si="4"/>
        <v>38.203113553203032</v>
      </c>
      <c r="AG64" s="4">
        <f t="shared" si="4"/>
        <v>68.354291977022569</v>
      </c>
      <c r="AH64" s="47">
        <f t="shared" si="4"/>
        <v>65.969133860299436</v>
      </c>
    </row>
    <row r="65" spans="1:34" ht="15.5" x14ac:dyDescent="0.35">
      <c r="A65" s="23" t="s">
        <v>119</v>
      </c>
      <c r="B65" s="4">
        <f>B41/B53</f>
        <v>65.758858724683364</v>
      </c>
      <c r="C65" s="4">
        <f t="shared" ref="C65:AH65" si="5">C41/C53</f>
        <v>36.986919961977627</v>
      </c>
      <c r="D65" s="4">
        <f t="shared" si="5"/>
        <v>51.929200842121844</v>
      </c>
      <c r="E65" s="4">
        <f t="shared" si="5"/>
        <v>47.79919269617217</v>
      </c>
      <c r="F65" s="4">
        <f t="shared" si="5"/>
        <v>44.586460072331093</v>
      </c>
      <c r="G65" s="4">
        <f t="shared" si="5"/>
        <v>58.951260554388455</v>
      </c>
      <c r="H65" s="4">
        <f t="shared" si="5"/>
        <v>61.321662669251566</v>
      </c>
      <c r="I65" s="4">
        <f t="shared" si="5"/>
        <v>61.721034066150196</v>
      </c>
      <c r="J65" s="4">
        <f t="shared" si="5"/>
        <v>51.218084991868331</v>
      </c>
      <c r="K65" s="4">
        <f t="shared" si="5"/>
        <v>54.019657266452313</v>
      </c>
      <c r="L65" s="4">
        <f t="shared" si="5"/>
        <v>85.320252973795846</v>
      </c>
      <c r="M65" s="4">
        <f t="shared" si="5"/>
        <v>91.129291474139407</v>
      </c>
      <c r="N65" s="4">
        <f t="shared" si="5"/>
        <v>57.534075872858232</v>
      </c>
      <c r="O65" s="4">
        <f t="shared" si="5"/>
        <v>43.46786263158446</v>
      </c>
      <c r="P65" s="4">
        <f t="shared" si="5"/>
        <v>74.403500108825696</v>
      </c>
      <c r="Q65" s="4">
        <f t="shared" si="5"/>
        <v>58.585473511987466</v>
      </c>
      <c r="R65" s="4">
        <f t="shared" si="5"/>
        <v>31.34091389076357</v>
      </c>
      <c r="S65" s="4">
        <f t="shared" si="5"/>
        <v>41.327744897985319</v>
      </c>
      <c r="T65" s="4">
        <f t="shared" si="5"/>
        <v>43.472065247662911</v>
      </c>
      <c r="U65" s="4">
        <f t="shared" si="5"/>
        <v>45.062932037700527</v>
      </c>
      <c r="V65" s="4">
        <f t="shared" si="5"/>
        <v>39.312406852947561</v>
      </c>
      <c r="W65" s="4">
        <f t="shared" si="5"/>
        <v>40.947216258921365</v>
      </c>
      <c r="X65" s="4">
        <f t="shared" si="5"/>
        <v>51.786582031670363</v>
      </c>
      <c r="Y65" s="4">
        <f t="shared" si="5"/>
        <v>55.565949327016654</v>
      </c>
      <c r="Z65" s="4">
        <f t="shared" si="5"/>
        <v>42.902824434289599</v>
      </c>
      <c r="AA65" s="4">
        <f t="shared" si="5"/>
        <v>73.381881121977145</v>
      </c>
      <c r="AB65" s="4">
        <f t="shared" si="5"/>
        <v>45.336140448245132</v>
      </c>
      <c r="AC65" s="4">
        <f t="shared" si="5"/>
        <v>39.374522006563801</v>
      </c>
      <c r="AD65" s="4">
        <f t="shared" si="5"/>
        <v>33.373251564615025</v>
      </c>
      <c r="AE65" s="4">
        <f t="shared" si="5"/>
        <v>49.305510779028367</v>
      </c>
      <c r="AF65" s="3">
        <f t="shared" si="5"/>
        <v>101.09219161096399</v>
      </c>
      <c r="AG65" s="4">
        <f t="shared" si="5"/>
        <v>68.917117318473018</v>
      </c>
      <c r="AH65" s="47">
        <f t="shared" si="5"/>
        <v>52.929329110412915</v>
      </c>
    </row>
    <row r="66" spans="1:34" s="48" customFormat="1" ht="16" thickBot="1" x14ac:dyDescent="0.35">
      <c r="A66" s="51" t="s">
        <v>96</v>
      </c>
      <c r="B66" s="52">
        <f>B38/B56</f>
        <v>20.022234574763761</v>
      </c>
      <c r="C66" s="52">
        <f t="shared" ref="C66:AH66" si="6">C38/C56</f>
        <v>14.288670460424211</v>
      </c>
      <c r="D66" s="52">
        <f t="shared" si="6"/>
        <v>16.473949579831931</v>
      </c>
      <c r="E66" s="52">
        <f t="shared" si="6"/>
        <v>16.833333333333336</v>
      </c>
      <c r="F66" s="52">
        <f t="shared" si="6"/>
        <v>17.207167832167833</v>
      </c>
      <c r="G66" s="52">
        <f t="shared" si="6"/>
        <v>16.932021466905187</v>
      </c>
      <c r="H66" s="52">
        <f t="shared" si="6"/>
        <v>16.0093896713615</v>
      </c>
      <c r="I66" s="52">
        <f t="shared" si="6"/>
        <v>17.324918566775242</v>
      </c>
      <c r="J66" s="52">
        <f t="shared" si="6"/>
        <v>15.805486284289278</v>
      </c>
      <c r="K66" s="52">
        <f t="shared" si="6"/>
        <v>15.811099252934897</v>
      </c>
      <c r="L66" s="52">
        <f t="shared" si="6"/>
        <v>15.896656534954408</v>
      </c>
      <c r="M66" s="52">
        <f t="shared" si="6"/>
        <v>15.97752808988764</v>
      </c>
      <c r="N66" s="52">
        <f t="shared" si="6"/>
        <v>16.124553748512493</v>
      </c>
      <c r="O66" s="52">
        <f t="shared" si="6"/>
        <v>19.419496166484119</v>
      </c>
      <c r="P66" s="52">
        <f t="shared" si="6"/>
        <v>15.839805825242719</v>
      </c>
      <c r="Q66" s="52">
        <f t="shared" si="6"/>
        <v>20.415825595478402</v>
      </c>
      <c r="R66" s="52">
        <f t="shared" si="6"/>
        <v>18.91725352112676</v>
      </c>
      <c r="S66" s="52">
        <f t="shared" si="6"/>
        <v>18.577437858508603</v>
      </c>
      <c r="T66" s="52">
        <f t="shared" si="6"/>
        <v>19.5697796432319</v>
      </c>
      <c r="U66" s="52">
        <f t="shared" si="6"/>
        <v>19.091730682331676</v>
      </c>
      <c r="V66" s="52">
        <f t="shared" si="6"/>
        <v>17.964418700868848</v>
      </c>
      <c r="W66" s="52">
        <f t="shared" si="6"/>
        <v>19.796511627906977</v>
      </c>
      <c r="X66" s="52">
        <f t="shared" si="6"/>
        <v>20.390224674812771</v>
      </c>
      <c r="Y66" s="52">
        <f t="shared" si="6"/>
        <v>20.12280701754386</v>
      </c>
      <c r="Z66" s="52">
        <f t="shared" si="6"/>
        <v>17.353951890034367</v>
      </c>
      <c r="AA66" s="52">
        <f t="shared" si="6"/>
        <v>20.122699386503065</v>
      </c>
      <c r="AB66" s="52">
        <f t="shared" si="6"/>
        <v>18.964509394572026</v>
      </c>
      <c r="AC66" s="52">
        <f t="shared" si="6"/>
        <v>19.674126423243031</v>
      </c>
      <c r="AD66" s="52">
        <f t="shared" si="6"/>
        <v>17.307001795332138</v>
      </c>
      <c r="AE66" s="52">
        <f t="shared" si="6"/>
        <v>19.996290801186941</v>
      </c>
      <c r="AF66" s="52">
        <f t="shared" si="6"/>
        <v>21.056701030927833</v>
      </c>
      <c r="AG66" s="52">
        <f t="shared" si="6"/>
        <v>34.116279069767444</v>
      </c>
      <c r="AH66" s="53">
        <f t="shared" si="6"/>
        <v>17.537279710799819</v>
      </c>
    </row>
    <row r="67" spans="1:34" ht="15.5" x14ac:dyDescent="0.35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7.5" x14ac:dyDescent="0.45">
      <c r="A68" s="19" t="s">
        <v>98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7.5" x14ac:dyDescent="0.45">
      <c r="A69" s="19" t="s">
        <v>99</v>
      </c>
    </row>
    <row r="70" spans="1:34" ht="18.5" x14ac:dyDescent="0.35">
      <c r="A70" s="19" t="s">
        <v>94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5" x14ac:dyDescent="0.35">
      <c r="A71" s="19" t="s">
        <v>95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5" x14ac:dyDescent="0.35">
      <c r="A72" s="44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43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84" spans="3:8" ht="15.5" x14ac:dyDescent="0.35">
      <c r="C84" s="1"/>
      <c r="E84" s="1"/>
      <c r="F84" s="1"/>
      <c r="G84" s="1"/>
      <c r="H84" s="1"/>
    </row>
    <row r="85" spans="3:8" ht="15.5" x14ac:dyDescent="0.35">
      <c r="C85" s="1"/>
      <c r="E85" s="1"/>
      <c r="F85" s="1"/>
      <c r="G85" s="1"/>
      <c r="H85" s="1"/>
    </row>
    <row r="86" spans="3:8" ht="15.5" x14ac:dyDescent="0.35">
      <c r="C86" s="1"/>
      <c r="E86" s="1"/>
      <c r="F86" s="1"/>
      <c r="G86" s="1"/>
      <c r="H86" s="1"/>
    </row>
    <row r="87" spans="3:8" ht="15.5" x14ac:dyDescent="0.35">
      <c r="C87" s="1"/>
      <c r="E87" s="1"/>
      <c r="F87" s="1"/>
      <c r="G87" s="1"/>
      <c r="H87" s="1"/>
    </row>
    <row r="88" spans="3:8" ht="15.5" x14ac:dyDescent="0.35">
      <c r="C88" s="1"/>
      <c r="E88" s="1"/>
      <c r="F88" s="1"/>
      <c r="G88" s="1"/>
      <c r="H88" s="1"/>
    </row>
    <row r="89" spans="3:8" ht="15.5" x14ac:dyDescent="0.35">
      <c r="C89" s="1"/>
      <c r="E89" s="1"/>
      <c r="F89" s="1"/>
      <c r="G89" s="1"/>
      <c r="H89" s="1"/>
    </row>
    <row r="90" spans="3:8" ht="15.5" x14ac:dyDescent="0.35">
      <c r="C90" s="1"/>
      <c r="E90" s="1"/>
      <c r="F90" s="1"/>
      <c r="G90" s="1"/>
      <c r="H90" s="1"/>
    </row>
    <row r="91" spans="3:8" ht="15.5" x14ac:dyDescent="0.35">
      <c r="C91" s="1"/>
      <c r="E91" s="1"/>
      <c r="F91" s="1"/>
      <c r="G91" s="1"/>
      <c r="H91" s="1"/>
    </row>
    <row r="92" spans="3:8" ht="15.5" x14ac:dyDescent="0.35">
      <c r="C92" s="1"/>
      <c r="E92" s="1"/>
      <c r="F92" s="1"/>
      <c r="G92" s="1"/>
      <c r="H92" s="1"/>
    </row>
    <row r="93" spans="3:8" ht="15.5" x14ac:dyDescent="0.35">
      <c r="C93" s="1"/>
      <c r="E93" s="1"/>
      <c r="F93" s="1"/>
      <c r="G93" s="1"/>
      <c r="H93" s="1"/>
    </row>
    <row r="94" spans="3:8" ht="15.5" x14ac:dyDescent="0.35">
      <c r="C94" s="1"/>
      <c r="E94" s="1"/>
      <c r="F94" s="1"/>
      <c r="G94" s="1"/>
      <c r="H94" s="1"/>
    </row>
    <row r="95" spans="3:8" ht="15.5" x14ac:dyDescent="0.35">
      <c r="C95" s="1"/>
      <c r="E95" s="1"/>
      <c r="F95" s="1"/>
      <c r="G95" s="1"/>
      <c r="H95" s="1"/>
    </row>
    <row r="96" spans="3:8" ht="15.5" x14ac:dyDescent="0.35">
      <c r="C96" s="1"/>
      <c r="E96" s="1"/>
      <c r="F96" s="1"/>
      <c r="G96" s="1"/>
      <c r="H96" s="1"/>
    </row>
    <row r="97" spans="3:8" ht="15.5" x14ac:dyDescent="0.35">
      <c r="C97" s="1"/>
      <c r="E97" s="1"/>
      <c r="F97" s="1"/>
      <c r="G97" s="1"/>
      <c r="H97" s="1"/>
    </row>
    <row r="98" spans="3:8" ht="15.5" x14ac:dyDescent="0.35">
      <c r="C98" s="1"/>
      <c r="E98" s="1"/>
      <c r="F98" s="1"/>
      <c r="G98" s="1"/>
      <c r="H98" s="1"/>
    </row>
  </sheetData>
  <sortState xmlns:xlrd2="http://schemas.microsoft.com/office/spreadsheetml/2017/richdata2" ref="H85:H98">
    <sortCondition ref="H85:H98"/>
  </sortState>
  <mergeCells count="1">
    <mergeCell ref="A1:C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0C59-570B-4624-988C-3C048507186C}">
  <dimension ref="A1:M55"/>
  <sheetViews>
    <sheetView workbookViewId="0">
      <selection activeCell="G13" sqref="G13"/>
    </sheetView>
  </sheetViews>
  <sheetFormatPr defaultRowHeight="14" x14ac:dyDescent="0.3"/>
  <cols>
    <col min="2" max="2" width="25.6640625" bestFit="1" customWidth="1"/>
    <col min="3" max="3" width="25.4140625" bestFit="1" customWidth="1"/>
    <col min="4" max="4" width="25.6640625" bestFit="1" customWidth="1"/>
    <col min="5" max="5" width="24.83203125" bestFit="1" customWidth="1"/>
    <col min="6" max="6" width="14.1640625" bestFit="1" customWidth="1"/>
  </cols>
  <sheetData>
    <row r="1" spans="1:13" ht="15.5" x14ac:dyDescent="0.3">
      <c r="A1" s="5" t="s">
        <v>105</v>
      </c>
      <c r="B1" s="26"/>
      <c r="C1" s="26"/>
      <c r="E1" s="24"/>
    </row>
    <row r="2" spans="1:13" ht="16" thickBot="1" x14ac:dyDescent="0.4">
      <c r="A2" s="15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" thickBot="1" x14ac:dyDescent="0.35">
      <c r="A3" s="14" t="s">
        <v>104</v>
      </c>
      <c r="B3" s="31" t="s">
        <v>108</v>
      </c>
      <c r="C3" s="31" t="s">
        <v>107</v>
      </c>
      <c r="D3" s="31" t="s">
        <v>109</v>
      </c>
      <c r="E3" s="32" t="s">
        <v>106</v>
      </c>
    </row>
    <row r="4" spans="1:13" ht="17.5" x14ac:dyDescent="0.3">
      <c r="A4" s="16" t="s">
        <v>69</v>
      </c>
      <c r="B4" s="24">
        <v>72.7</v>
      </c>
      <c r="C4" s="24">
        <v>72.83</v>
      </c>
      <c r="D4" s="24">
        <v>59.68</v>
      </c>
      <c r="E4" s="29">
        <v>59.68</v>
      </c>
    </row>
    <row r="5" spans="1:13" ht="17.5" x14ac:dyDescent="0.3">
      <c r="A5" s="16" t="s">
        <v>70</v>
      </c>
      <c r="B5" s="24">
        <v>0.28999999999999998</v>
      </c>
      <c r="C5" s="24">
        <v>0.28999999999999998</v>
      </c>
      <c r="D5" s="24">
        <v>0.76</v>
      </c>
      <c r="E5" s="29">
        <v>0.77</v>
      </c>
    </row>
    <row r="6" spans="1:13" ht="17.5" x14ac:dyDescent="0.3">
      <c r="A6" s="16" t="s">
        <v>71</v>
      </c>
      <c r="B6" s="24">
        <v>13.39</v>
      </c>
      <c r="C6" s="24">
        <v>13.4</v>
      </c>
      <c r="D6" s="24">
        <v>16.579999999999998</v>
      </c>
      <c r="E6" s="29">
        <v>16.559999999999999</v>
      </c>
    </row>
    <row r="7" spans="1:13" ht="17.5" x14ac:dyDescent="0.3">
      <c r="A7" s="16" t="s">
        <v>72</v>
      </c>
      <c r="B7" s="24">
        <v>2.14</v>
      </c>
      <c r="C7" s="24">
        <v>2.14</v>
      </c>
      <c r="D7" s="24">
        <v>6.12</v>
      </c>
      <c r="E7" s="29">
        <v>6.06</v>
      </c>
    </row>
    <row r="8" spans="1:13" ht="15.5" x14ac:dyDescent="0.3">
      <c r="A8" s="16" t="s">
        <v>23</v>
      </c>
      <c r="B8" s="24">
        <v>0.42</v>
      </c>
      <c r="C8" s="24">
        <v>0.42</v>
      </c>
      <c r="D8" s="24">
        <v>2.76</v>
      </c>
      <c r="E8" s="29">
        <v>2.81</v>
      </c>
    </row>
    <row r="9" spans="1:13" ht="15.5" x14ac:dyDescent="0.3">
      <c r="A9" s="16" t="s">
        <v>24</v>
      </c>
      <c r="B9" s="24">
        <v>0.06</v>
      </c>
      <c r="C9" s="24">
        <v>0.06</v>
      </c>
      <c r="D9" s="24">
        <v>0.09</v>
      </c>
      <c r="E9" s="29">
        <v>0.09</v>
      </c>
    </row>
    <row r="10" spans="1:13" ht="15.5" x14ac:dyDescent="0.3">
      <c r="A10" s="16" t="s">
        <v>25</v>
      </c>
      <c r="B10" s="24">
        <v>1.52</v>
      </c>
      <c r="C10" s="24">
        <v>1.55</v>
      </c>
      <c r="D10" s="24">
        <v>4.66</v>
      </c>
      <c r="E10" s="29">
        <v>4.72</v>
      </c>
    </row>
    <row r="11" spans="1:13" ht="17.5" x14ac:dyDescent="0.3">
      <c r="A11" s="16" t="s">
        <v>73</v>
      </c>
      <c r="B11" s="24">
        <v>3.18</v>
      </c>
      <c r="C11" s="24">
        <v>3.13</v>
      </c>
      <c r="D11" s="24">
        <v>4.07</v>
      </c>
      <c r="E11" s="29">
        <v>4.05</v>
      </c>
    </row>
    <row r="12" spans="1:13" ht="17.5" x14ac:dyDescent="0.3">
      <c r="A12" s="16" t="s">
        <v>74</v>
      </c>
      <c r="B12" s="24">
        <v>4.97</v>
      </c>
      <c r="C12" s="24">
        <v>5.01</v>
      </c>
      <c r="D12" s="24">
        <v>3.49</v>
      </c>
      <c r="E12" s="29">
        <v>3.5</v>
      </c>
    </row>
    <row r="13" spans="1:13" ht="17.5" x14ac:dyDescent="0.3">
      <c r="A13" s="16" t="s">
        <v>75</v>
      </c>
      <c r="B13" s="24">
        <v>0.09</v>
      </c>
      <c r="C13" s="24">
        <v>0.09</v>
      </c>
      <c r="D13" s="24">
        <v>0.33</v>
      </c>
      <c r="E13" s="29">
        <v>0.34</v>
      </c>
    </row>
    <row r="14" spans="1:13" ht="15.5" x14ac:dyDescent="0.3">
      <c r="A14" s="16" t="s">
        <v>76</v>
      </c>
      <c r="B14" s="24">
        <v>0.69</v>
      </c>
      <c r="C14" s="24">
        <v>0.69</v>
      </c>
      <c r="D14" s="24">
        <v>1.04</v>
      </c>
      <c r="E14" s="29">
        <v>1.04</v>
      </c>
    </row>
    <row r="15" spans="1:13" ht="16" thickBot="1" x14ac:dyDescent="0.35">
      <c r="A15" s="30" t="s">
        <v>77</v>
      </c>
      <c r="B15" s="10">
        <v>99.43</v>
      </c>
      <c r="C15" s="10">
        <v>99.61</v>
      </c>
      <c r="D15" s="10">
        <v>99.59</v>
      </c>
      <c r="E15" s="25">
        <v>99.63</v>
      </c>
    </row>
    <row r="16" spans="1:13" ht="16" thickBot="1" x14ac:dyDescent="0.4">
      <c r="A16" s="37" t="s">
        <v>93</v>
      </c>
      <c r="B16" s="38"/>
      <c r="C16" s="38"/>
      <c r="D16" s="38"/>
      <c r="E16" s="39"/>
      <c r="H16" s="1"/>
      <c r="I16" s="1"/>
      <c r="J16" s="1"/>
      <c r="K16" s="1"/>
      <c r="L16" s="1"/>
      <c r="M16" s="1"/>
    </row>
    <row r="17" spans="1:6" ht="16" thickBot="1" x14ac:dyDescent="0.35">
      <c r="A17" s="14" t="s">
        <v>104</v>
      </c>
      <c r="B17" s="35" t="s">
        <v>110</v>
      </c>
      <c r="C17" s="35" t="s">
        <v>112</v>
      </c>
      <c r="D17" s="35" t="s">
        <v>111</v>
      </c>
      <c r="E17" s="35" t="s">
        <v>113</v>
      </c>
      <c r="F17" s="36" t="s">
        <v>114</v>
      </c>
    </row>
    <row r="18" spans="1:6" ht="15.5" x14ac:dyDescent="0.3">
      <c r="A18" s="33" t="s">
        <v>29</v>
      </c>
      <c r="B18" s="27">
        <v>10.352401735794007</v>
      </c>
      <c r="C18" s="27">
        <v>11</v>
      </c>
      <c r="D18" s="27">
        <v>58.240399370148012</v>
      </c>
      <c r="E18" s="27">
        <v>57</v>
      </c>
      <c r="F18" s="40">
        <v>7.4854330476462699E-2</v>
      </c>
    </row>
    <row r="19" spans="1:6" ht="15.5" x14ac:dyDescent="0.3">
      <c r="A19" s="33" t="s">
        <v>30</v>
      </c>
      <c r="B19" s="24">
        <v>2.1502744287378892</v>
      </c>
      <c r="C19" s="24">
        <v>2.2999999999999998</v>
      </c>
      <c r="D19" s="24">
        <v>2.3720899460232809</v>
      </c>
      <c r="E19" s="24">
        <v>2.37</v>
      </c>
      <c r="F19" s="40">
        <v>1.7703845341718004E-2</v>
      </c>
    </row>
    <row r="20" spans="1:6" ht="15.5" x14ac:dyDescent="0.3">
      <c r="A20" s="33" t="s">
        <v>100</v>
      </c>
      <c r="B20" s="27">
        <v>13.515317486518704</v>
      </c>
      <c r="C20" s="27">
        <v>13</v>
      </c>
      <c r="D20" s="24">
        <v>5.5597956429532642</v>
      </c>
      <c r="E20" s="24">
        <v>4.4000000000000004</v>
      </c>
      <c r="F20" s="40">
        <v>0</v>
      </c>
    </row>
    <row r="21" spans="1:6" ht="15.5" x14ac:dyDescent="0.3">
      <c r="A21" s="33" t="s">
        <v>31</v>
      </c>
      <c r="B21" s="28">
        <v>120.25244064941556</v>
      </c>
      <c r="C21" s="28">
        <v>120</v>
      </c>
      <c r="D21" s="27">
        <v>12.360563589844514</v>
      </c>
      <c r="E21" s="27">
        <v>13</v>
      </c>
      <c r="F21" s="40">
        <v>0.55378783836232148</v>
      </c>
    </row>
    <row r="22" spans="1:6" ht="15.5" x14ac:dyDescent="0.3">
      <c r="A22" s="33" t="s">
        <v>32</v>
      </c>
      <c r="B22" s="27">
        <v>15.655882049281047</v>
      </c>
      <c r="C22" s="27">
        <v>16</v>
      </c>
      <c r="D22" s="24">
        <v>4.5814130809210143</v>
      </c>
      <c r="E22" s="24">
        <v>5.9</v>
      </c>
      <c r="F22" s="40">
        <v>0.85571305629711503</v>
      </c>
    </row>
    <row r="23" spans="1:6" ht="15.5" x14ac:dyDescent="0.3">
      <c r="A23" s="33" t="s">
        <v>33</v>
      </c>
      <c r="B23" s="27">
        <v>15.968699262987336</v>
      </c>
      <c r="C23" s="27">
        <v>16</v>
      </c>
      <c r="D23" s="24">
        <v>2.0937047650276526</v>
      </c>
      <c r="E23" s="24">
        <v>2</v>
      </c>
      <c r="F23" s="40">
        <v>1.6678231138922011E-2</v>
      </c>
    </row>
    <row r="24" spans="1:6" ht="15.5" x14ac:dyDescent="0.3">
      <c r="A24" s="33" t="s">
        <v>101</v>
      </c>
      <c r="B24" s="27">
        <v>20.738714424732628</v>
      </c>
      <c r="C24" s="27">
        <v>20</v>
      </c>
      <c r="D24" s="24">
        <v>3.7183704975308216</v>
      </c>
      <c r="E24" s="24">
        <v>5.2</v>
      </c>
      <c r="F24" s="40">
        <v>0.33099750012846557</v>
      </c>
    </row>
    <row r="25" spans="1:6" ht="15.5" x14ac:dyDescent="0.3">
      <c r="A25" s="33" t="s">
        <v>34</v>
      </c>
      <c r="B25" s="27">
        <v>50.258943281316618</v>
      </c>
      <c r="C25" s="27">
        <v>53</v>
      </c>
      <c r="D25" s="27">
        <v>10.095356253193534</v>
      </c>
      <c r="E25" s="24">
        <v>9.6</v>
      </c>
      <c r="F25" s="40">
        <v>7.6982081389755527E-2</v>
      </c>
    </row>
    <row r="26" spans="1:6" ht="15.5" x14ac:dyDescent="0.3">
      <c r="A26" s="33" t="s">
        <v>35</v>
      </c>
      <c r="B26" s="27">
        <v>84.636016258932528</v>
      </c>
      <c r="C26" s="27">
        <v>86</v>
      </c>
      <c r="D26" s="27">
        <v>30.421281805321062</v>
      </c>
      <c r="E26" s="27">
        <v>32</v>
      </c>
      <c r="F26" s="40">
        <v>0.31676902176725991</v>
      </c>
    </row>
    <row r="27" spans="1:6" ht="15.5" x14ac:dyDescent="0.3">
      <c r="A27" s="33" t="s">
        <v>36</v>
      </c>
      <c r="B27" s="27">
        <v>21.126099374959175</v>
      </c>
      <c r="C27" s="27">
        <v>20</v>
      </c>
      <c r="D27" s="27">
        <v>16.200540150809122</v>
      </c>
      <c r="E27" s="27">
        <v>16.548156169999999</v>
      </c>
      <c r="F27" s="40">
        <v>9.9378970039951525E-3</v>
      </c>
    </row>
    <row r="28" spans="1:6" ht="15.5" x14ac:dyDescent="0.3">
      <c r="A28" s="33" t="s">
        <v>37</v>
      </c>
      <c r="B28" s="27">
        <v>67.163833769117048</v>
      </c>
      <c r="C28" s="27">
        <v>66.3</v>
      </c>
      <c r="D28" s="28">
        <v>149.09302448456259</v>
      </c>
      <c r="E28" s="28">
        <v>150</v>
      </c>
      <c r="F28" s="40">
        <v>2.9465995599993383E-2</v>
      </c>
    </row>
    <row r="29" spans="1:6" ht="15.5" x14ac:dyDescent="0.3">
      <c r="A29" s="33" t="s">
        <v>38</v>
      </c>
      <c r="B29" s="28">
        <v>661.29675494772403</v>
      </c>
      <c r="C29" s="28">
        <v>661</v>
      </c>
      <c r="D29" s="28">
        <v>110.65973517929213</v>
      </c>
      <c r="E29" s="28">
        <v>107.5</v>
      </c>
      <c r="F29" s="40">
        <v>2.4188779400172711E-2</v>
      </c>
    </row>
    <row r="30" spans="1:6" ht="15.5" x14ac:dyDescent="0.3">
      <c r="A30" s="33" t="s">
        <v>39</v>
      </c>
      <c r="B30" s="27">
        <v>19.83895493816177</v>
      </c>
      <c r="C30" s="27">
        <v>20</v>
      </c>
      <c r="D30" s="27">
        <v>23.718617404259987</v>
      </c>
      <c r="E30" s="27">
        <v>23.155369109999999</v>
      </c>
      <c r="F30" s="40">
        <v>5.0145460965746406E-3</v>
      </c>
    </row>
    <row r="31" spans="1:6" ht="15.5" x14ac:dyDescent="0.3">
      <c r="A31" s="33" t="s">
        <v>40</v>
      </c>
      <c r="B31" s="28">
        <v>229.7505932201496</v>
      </c>
      <c r="C31" s="28">
        <v>230</v>
      </c>
      <c r="D31" s="28">
        <v>225.17930852014641</v>
      </c>
      <c r="E31" s="28">
        <v>220</v>
      </c>
      <c r="F31" s="40">
        <v>2.5021535421287617E-2</v>
      </c>
    </row>
    <row r="32" spans="1:6" ht="15.5" x14ac:dyDescent="0.3">
      <c r="A32" s="33" t="s">
        <v>41</v>
      </c>
      <c r="B32" s="27">
        <v>14.208510780081101</v>
      </c>
      <c r="C32" s="27">
        <v>14.5</v>
      </c>
      <c r="D32" s="24">
        <v>9.2481570143222438</v>
      </c>
      <c r="E32" s="24">
        <v>9.2955493409999992</v>
      </c>
      <c r="F32" s="40">
        <v>3.0743962158331284E-3</v>
      </c>
    </row>
    <row r="33" spans="1:6" ht="15.5" x14ac:dyDescent="0.3">
      <c r="A33" s="33" t="s">
        <v>102</v>
      </c>
      <c r="B33" s="24">
        <v>1.8724379837776421</v>
      </c>
      <c r="C33" s="24">
        <v>2.2999999999999998</v>
      </c>
      <c r="D33" s="24">
        <v>3.3377267070529015</v>
      </c>
      <c r="E33" s="24">
        <v>3.34</v>
      </c>
      <c r="F33" s="40">
        <v>1.4276352962491606E-2</v>
      </c>
    </row>
    <row r="34" spans="1:6" ht="15.5" x14ac:dyDescent="0.3">
      <c r="A34" s="33" t="s">
        <v>42</v>
      </c>
      <c r="B34" s="24">
        <v>1.0935378541501104</v>
      </c>
      <c r="C34" s="24">
        <v>1.1599999999999999</v>
      </c>
      <c r="D34" s="24">
        <v>9.6274589399469974</v>
      </c>
      <c r="E34" s="24">
        <v>9.6</v>
      </c>
      <c r="F34" s="40">
        <v>4.6196589195921112E-3</v>
      </c>
    </row>
    <row r="35" spans="1:6" ht="15.5" x14ac:dyDescent="0.3">
      <c r="A35" s="33" t="s">
        <v>43</v>
      </c>
      <c r="B35" s="28">
        <v>1119.8085517742202</v>
      </c>
      <c r="C35" s="28">
        <v>1130</v>
      </c>
      <c r="D35" s="28">
        <v>837.36172972380564</v>
      </c>
      <c r="E35" s="28">
        <v>810</v>
      </c>
      <c r="F35" s="40">
        <v>0.33883035613814411</v>
      </c>
    </row>
    <row r="36" spans="1:6" ht="15.5" x14ac:dyDescent="0.3">
      <c r="A36" s="33" t="s">
        <v>44</v>
      </c>
      <c r="B36" s="27">
        <v>38.169332290272202</v>
      </c>
      <c r="C36" s="27">
        <v>37.9</v>
      </c>
      <c r="D36" s="27">
        <v>23.226311068120125</v>
      </c>
      <c r="E36" s="27">
        <v>24</v>
      </c>
      <c r="F36" s="40">
        <v>4.8647526001480094E-3</v>
      </c>
    </row>
    <row r="37" spans="1:6" ht="15.5" x14ac:dyDescent="0.3">
      <c r="A37" s="33" t="s">
        <v>45</v>
      </c>
      <c r="B37" s="27">
        <v>69.185270809613826</v>
      </c>
      <c r="C37" s="27">
        <v>68.599999999999994</v>
      </c>
      <c r="D37" s="27">
        <v>46.032866910902143</v>
      </c>
      <c r="E37" s="27">
        <v>47</v>
      </c>
      <c r="F37" s="40">
        <v>6.0216965196473685E-3</v>
      </c>
    </row>
    <row r="38" spans="1:6" ht="15.5" x14ac:dyDescent="0.3">
      <c r="A38" s="33" t="s">
        <v>46</v>
      </c>
      <c r="B38" s="24">
        <v>8.0393937806961979</v>
      </c>
      <c r="C38" s="24">
        <v>7.84</v>
      </c>
      <c r="D38" s="24">
        <v>5.2490611982447266</v>
      </c>
      <c r="E38" s="24">
        <v>5.36</v>
      </c>
      <c r="F38" s="40">
        <v>3.3021832541742496E-3</v>
      </c>
    </row>
    <row r="39" spans="1:6" ht="15.5" x14ac:dyDescent="0.3">
      <c r="A39" s="33" t="s">
        <v>47</v>
      </c>
      <c r="B39" s="27">
        <v>30.276441114485433</v>
      </c>
      <c r="C39" s="27">
        <v>30.5</v>
      </c>
      <c r="D39" s="27">
        <v>19.518727350304193</v>
      </c>
      <c r="E39" s="27">
        <v>19</v>
      </c>
      <c r="F39" s="40">
        <v>7.0763431012402208E-3</v>
      </c>
    </row>
    <row r="40" spans="1:6" ht="15.5" x14ac:dyDescent="0.3">
      <c r="A40" s="33" t="s">
        <v>48</v>
      </c>
      <c r="B40" s="24">
        <v>5.52971442428945</v>
      </c>
      <c r="C40" s="24">
        <v>5.49</v>
      </c>
      <c r="D40" s="24">
        <v>4.1294283217918082</v>
      </c>
      <c r="E40" s="24">
        <v>4.3</v>
      </c>
      <c r="F40" s="40">
        <v>2.808319967190942E-3</v>
      </c>
    </row>
    <row r="41" spans="1:6" ht="15.5" x14ac:dyDescent="0.3">
      <c r="A41" s="33" t="s">
        <v>49</v>
      </c>
      <c r="B41" s="24">
        <v>1.6240432801324367</v>
      </c>
      <c r="C41" s="24">
        <v>1.54</v>
      </c>
      <c r="D41" s="24">
        <v>0.64829307769485645</v>
      </c>
      <c r="E41" s="24">
        <v>0.66</v>
      </c>
      <c r="F41" s="40">
        <v>1.8244845334023558E-3</v>
      </c>
    </row>
    <row r="42" spans="1:6" ht="15.5" x14ac:dyDescent="0.3">
      <c r="A42" s="33" t="s">
        <v>50</v>
      </c>
      <c r="B42" s="24">
        <v>4.7656825346433935</v>
      </c>
      <c r="C42" s="24">
        <v>4.5199999999999996</v>
      </c>
      <c r="D42" s="24">
        <v>3.7164082919134453</v>
      </c>
      <c r="E42" s="24">
        <v>3.7</v>
      </c>
      <c r="F42" s="40">
        <v>3.0524422790597131E-3</v>
      </c>
    </row>
    <row r="43" spans="1:6" ht="15.5" x14ac:dyDescent="0.3">
      <c r="A43" s="33" t="s">
        <v>51</v>
      </c>
      <c r="B43" s="24">
        <v>0.67506556757539149</v>
      </c>
      <c r="C43" s="24">
        <v>0.64</v>
      </c>
      <c r="D43" s="24">
        <v>0.63147567600173526</v>
      </c>
      <c r="E43" s="24">
        <v>0.66</v>
      </c>
      <c r="F43" s="40">
        <v>1.6123189888913548E-3</v>
      </c>
    </row>
    <row r="44" spans="1:6" ht="15.5" x14ac:dyDescent="0.3">
      <c r="A44" s="33" t="s">
        <v>52</v>
      </c>
      <c r="B44" s="24">
        <v>3.6029535480415467</v>
      </c>
      <c r="C44" s="24">
        <v>3.47</v>
      </c>
      <c r="D44" s="24">
        <v>3.7277703369195918</v>
      </c>
      <c r="E44" s="24">
        <v>4.0999999999999996</v>
      </c>
      <c r="F44" s="40">
        <v>1.0128566695037313E-2</v>
      </c>
    </row>
    <row r="45" spans="1:6" ht="15.5" x14ac:dyDescent="0.3">
      <c r="A45" s="33" t="s">
        <v>53</v>
      </c>
      <c r="B45" s="24">
        <v>0.67942188988717234</v>
      </c>
      <c r="C45" s="24">
        <v>0.65</v>
      </c>
      <c r="D45" s="24">
        <v>0.77243241239068661</v>
      </c>
      <c r="E45" s="24">
        <v>0.82</v>
      </c>
      <c r="F45" s="40">
        <v>3.092875247434004E-3</v>
      </c>
    </row>
    <row r="46" spans="1:6" ht="15.5" x14ac:dyDescent="0.3">
      <c r="A46" s="33" t="s">
        <v>54</v>
      </c>
      <c r="B46" s="24">
        <v>1.9317898782004388</v>
      </c>
      <c r="C46" s="24">
        <v>1.81</v>
      </c>
      <c r="D46" s="24">
        <v>2.2521928456195917</v>
      </c>
      <c r="E46" s="24">
        <v>2.35</v>
      </c>
      <c r="F46" s="40">
        <v>1.3162654553285137E-3</v>
      </c>
    </row>
    <row r="47" spans="1:6" ht="15.5" x14ac:dyDescent="0.3">
      <c r="A47" s="33" t="s">
        <v>55</v>
      </c>
      <c r="B47" s="24">
        <v>0.2705297838792039</v>
      </c>
      <c r="C47" s="24">
        <v>0.26</v>
      </c>
      <c r="D47" s="24">
        <v>0.38848874140698653</v>
      </c>
      <c r="E47" s="24">
        <v>0.37</v>
      </c>
      <c r="F47" s="40">
        <v>3.1562086986578015E-3</v>
      </c>
    </row>
    <row r="48" spans="1:6" ht="15.5" x14ac:dyDescent="0.3">
      <c r="A48" s="33" t="s">
        <v>56</v>
      </c>
      <c r="B48" s="24">
        <v>1.6487558628213783</v>
      </c>
      <c r="C48" s="24">
        <v>1.62</v>
      </c>
      <c r="D48" s="24">
        <v>2.5599913232472558</v>
      </c>
      <c r="E48" s="24">
        <v>2.6</v>
      </c>
      <c r="F48" s="40">
        <v>8.0391392986915965E-3</v>
      </c>
    </row>
    <row r="49" spans="1:6" ht="15.5" x14ac:dyDescent="0.3">
      <c r="A49" s="33" t="s">
        <v>57</v>
      </c>
      <c r="B49" s="24">
        <v>0.26489495081195874</v>
      </c>
      <c r="C49" s="24">
        <v>0.247</v>
      </c>
      <c r="D49" s="24">
        <v>0.38012589564417387</v>
      </c>
      <c r="E49" s="24">
        <v>0.4</v>
      </c>
      <c r="F49" s="40">
        <v>2.1560476693977754E-3</v>
      </c>
    </row>
    <row r="50" spans="1:6" ht="15.5" x14ac:dyDescent="0.3">
      <c r="A50" s="33" t="s">
        <v>58</v>
      </c>
      <c r="B50" s="24">
        <v>5.2164373286573653</v>
      </c>
      <c r="C50" s="24">
        <v>5</v>
      </c>
      <c r="D50" s="24">
        <v>5.986066110848987</v>
      </c>
      <c r="E50" s="24">
        <v>6.2</v>
      </c>
      <c r="F50" s="40">
        <v>3.6850141831294234E-3</v>
      </c>
    </row>
    <row r="51" spans="1:6" ht="15.5" x14ac:dyDescent="0.3">
      <c r="A51" s="33" t="s">
        <v>59</v>
      </c>
      <c r="B51" s="24">
        <v>0.82746913536118616</v>
      </c>
      <c r="C51" s="24">
        <v>0.87</v>
      </c>
      <c r="D51" s="24">
        <v>0.95248150346169946</v>
      </c>
      <c r="E51" s="24">
        <v>0.95</v>
      </c>
      <c r="F51" s="40">
        <v>5.3310646309734392E-3</v>
      </c>
    </row>
    <row r="52" spans="1:6" ht="15.5" x14ac:dyDescent="0.3">
      <c r="A52" s="33" t="s">
        <v>103</v>
      </c>
      <c r="B52" s="24">
        <v>0.3094540928980013</v>
      </c>
      <c r="C52" s="24">
        <v>0.27</v>
      </c>
      <c r="D52" s="24">
        <v>0.88985659517140125</v>
      </c>
      <c r="E52" s="24">
        <v>0.93</v>
      </c>
      <c r="F52" s="40">
        <v>5.4785300984662423E-2</v>
      </c>
    </row>
    <row r="53" spans="1:6" ht="15.5" x14ac:dyDescent="0.3">
      <c r="A53" s="33" t="s">
        <v>60</v>
      </c>
      <c r="B53" s="27">
        <v>13.676396500448707</v>
      </c>
      <c r="C53" s="27">
        <v>13.2</v>
      </c>
      <c r="D53" s="27">
        <v>19.810962826016858</v>
      </c>
      <c r="E53" s="27">
        <v>19.271294560000001</v>
      </c>
      <c r="F53" s="40">
        <v>1.3498726145573172E-2</v>
      </c>
    </row>
    <row r="54" spans="1:6" ht="15.5" x14ac:dyDescent="0.3">
      <c r="A54" s="33" t="s">
        <v>61</v>
      </c>
      <c r="B54" s="24">
        <v>6.2540935857980919</v>
      </c>
      <c r="C54" s="24">
        <v>6.1</v>
      </c>
      <c r="D54" s="27">
        <v>14.718276751842065</v>
      </c>
      <c r="E54" s="27">
        <v>15.1</v>
      </c>
      <c r="F54" s="40">
        <v>4.4561404049386563E-3</v>
      </c>
    </row>
    <row r="55" spans="1:6" ht="16" thickBot="1" x14ac:dyDescent="0.35">
      <c r="A55" s="34" t="s">
        <v>62</v>
      </c>
      <c r="B55" s="10">
        <v>1.9100737321555394</v>
      </c>
      <c r="C55" s="10">
        <v>1.86</v>
      </c>
      <c r="D55" s="10">
        <v>5.7544331137790605</v>
      </c>
      <c r="E55" s="10">
        <v>5.8</v>
      </c>
      <c r="F55" s="41">
        <v>4.7706681864887884E-3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Sample analyzed</vt:lpstr>
      <vt:lpstr>Standard analyzed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2019-04-30T03:20:43Z</dcterms:modified>
</cp:coreProperties>
</file>