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agi/Documents/PAPER_DRAFT/SSPN_riceGHG_SEA/Submission_SSPN-19-232-R/"/>
    </mc:Choice>
  </mc:AlternateContent>
  <xr:revisionPtr revIDLastSave="0" documentId="13_ncr:1_{F06429F2-29CE-ED4F-8D21-0BD3FA803C2C}" xr6:coauthVersionLast="36" xr6:coauthVersionMax="36" xr10:uidLastSave="{00000000-0000-0000-0000-000000000000}"/>
  <bookViews>
    <workbookView xWindow="620" yWindow="900" windowWidth="27560" windowHeight="16660" activeTab="4" xr2:uid="{016086CB-A537-6245-8CCF-4A5A2FFC0308}"/>
  </bookViews>
  <sheets>
    <sheet name="Sup_Table 1" sheetId="4" r:id="rId1"/>
    <sheet name="Sup_Table 2" sheetId="6" r:id="rId2"/>
    <sheet name="Sup_Table 3" sheetId="7" r:id="rId3"/>
    <sheet name="Sup_Table 4" sheetId="8" r:id="rId4"/>
    <sheet name="Sup_Table 5" sheetId="9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2" i="9" l="1"/>
  <c r="T22" i="9"/>
  <c r="AG22" i="4"/>
  <c r="AG21" i="4"/>
  <c r="R22" i="4"/>
  <c r="R21" i="4"/>
  <c r="T20" i="9" l="1"/>
  <c r="T21" i="9"/>
  <c r="AI23" i="9"/>
  <c r="AI25" i="9"/>
  <c r="AB25" i="9"/>
  <c r="Z25" i="9"/>
  <c r="Y25" i="9"/>
  <c r="T25" i="9"/>
  <c r="AI24" i="9"/>
  <c r="AB24" i="9"/>
  <c r="Z24" i="9"/>
  <c r="Y24" i="9"/>
  <c r="T24" i="9"/>
  <c r="AB23" i="9"/>
  <c r="Z23" i="9"/>
  <c r="Y23" i="9"/>
  <c r="T23" i="9"/>
  <c r="AI17" i="9"/>
  <c r="AI18" i="9"/>
  <c r="AI19" i="9"/>
  <c r="AB17" i="9"/>
  <c r="AB18" i="9"/>
  <c r="AB19" i="9"/>
  <c r="Z17" i="9"/>
  <c r="Z18" i="9"/>
  <c r="Z19" i="9"/>
  <c r="Y17" i="9"/>
  <c r="Y18" i="9"/>
  <c r="Y19" i="9"/>
  <c r="T17" i="9"/>
  <c r="T18" i="9"/>
  <c r="T19" i="9"/>
  <c r="AD19" i="9" l="1"/>
  <c r="AD18" i="9"/>
  <c r="AD17" i="9"/>
  <c r="AD23" i="9"/>
  <c r="AD24" i="9"/>
  <c r="AD25" i="9"/>
  <c r="AI41" i="8" l="1"/>
  <c r="T41" i="8"/>
  <c r="AI40" i="8"/>
  <c r="T40" i="8"/>
  <c r="AI39" i="8"/>
  <c r="T39" i="8"/>
  <c r="AI38" i="8"/>
  <c r="T38" i="8"/>
  <c r="AI37" i="8"/>
  <c r="T37" i="8"/>
  <c r="AI36" i="8"/>
  <c r="T36" i="8"/>
  <c r="AI26" i="9"/>
  <c r="AI27" i="9"/>
  <c r="AI28" i="9"/>
  <c r="AI29" i="9"/>
  <c r="AI30" i="9"/>
  <c r="AI31" i="9"/>
  <c r="Z27" i="9"/>
  <c r="AD27" i="9" s="1"/>
  <c r="Z28" i="9"/>
  <c r="Z29" i="9"/>
  <c r="Z30" i="9"/>
  <c r="Z31" i="9"/>
  <c r="AD31" i="9" s="1"/>
  <c r="Y31" i="9"/>
  <c r="Y30" i="9"/>
  <c r="Y29" i="9"/>
  <c r="Y28" i="9"/>
  <c r="Y27" i="9"/>
  <c r="AB31" i="9"/>
  <c r="AB30" i="9"/>
  <c r="AD30" i="9" s="1"/>
  <c r="AB29" i="9"/>
  <c r="AD29" i="9" s="1"/>
  <c r="AB28" i="9"/>
  <c r="AB27" i="9"/>
  <c r="Y26" i="9"/>
  <c r="AB26" i="9"/>
  <c r="Z26" i="9"/>
  <c r="T27" i="9"/>
  <c r="T28" i="9"/>
  <c r="T29" i="9"/>
  <c r="T30" i="9"/>
  <c r="T31" i="9"/>
  <c r="T26" i="9"/>
  <c r="AD28" i="9" l="1"/>
  <c r="AD26" i="9"/>
  <c r="AI6" i="7" l="1"/>
  <c r="AI7" i="7"/>
  <c r="AB7" i="7"/>
  <c r="AD7" i="7" s="1"/>
  <c r="Z7" i="7"/>
  <c r="Y7" i="7"/>
  <c r="T7" i="7"/>
  <c r="AB6" i="7"/>
  <c r="AD6" i="7" s="1"/>
  <c r="Z6" i="7"/>
  <c r="Y6" i="7"/>
  <c r="T6" i="7"/>
  <c r="AI16" i="9"/>
  <c r="AI15" i="9"/>
  <c r="AI14" i="9"/>
  <c r="AI13" i="9"/>
  <c r="AI12" i="9"/>
  <c r="AI11" i="9"/>
  <c r="Z11" i="9"/>
  <c r="AB11" i="9"/>
  <c r="Z12" i="9"/>
  <c r="AB12" i="9"/>
  <c r="Z13" i="9"/>
  <c r="AB13" i="9"/>
  <c r="Z14" i="9"/>
  <c r="AB14" i="9"/>
  <c r="Z15" i="9"/>
  <c r="AB15" i="9"/>
  <c r="Z16" i="9"/>
  <c r="AB16" i="9"/>
  <c r="Y16" i="9"/>
  <c r="Y15" i="9"/>
  <c r="Y14" i="9"/>
  <c r="Y13" i="9"/>
  <c r="Y12" i="9"/>
  <c r="Y11" i="9"/>
  <c r="T16" i="9"/>
  <c r="T15" i="9"/>
  <c r="T14" i="9"/>
  <c r="T13" i="9"/>
  <c r="T12" i="9"/>
  <c r="T11" i="9"/>
  <c r="AI10" i="9"/>
  <c r="T10" i="9"/>
  <c r="AI9" i="9"/>
  <c r="T9" i="9"/>
  <c r="AI8" i="9"/>
  <c r="T8" i="9"/>
  <c r="AI7" i="9"/>
  <c r="T7" i="9"/>
  <c r="AI6" i="9"/>
  <c r="T6" i="9"/>
  <c r="AI5" i="9"/>
  <c r="T5" i="9"/>
  <c r="AD14" i="9" l="1"/>
  <c r="AD12" i="9"/>
  <c r="AD13" i="9"/>
  <c r="AD11" i="9"/>
  <c r="AD15" i="9"/>
  <c r="AD16" i="9"/>
  <c r="AI35" i="8" l="1"/>
  <c r="AI34" i="8"/>
  <c r="AI33" i="8"/>
  <c r="AI32" i="8"/>
  <c r="AI39" i="7" l="1"/>
  <c r="AI38" i="7"/>
  <c r="T39" i="7"/>
  <c r="T38" i="7"/>
  <c r="AI31" i="8"/>
  <c r="AI30" i="8"/>
  <c r="AI29" i="8"/>
  <c r="AI28" i="8"/>
  <c r="T31" i="8"/>
  <c r="T30" i="8"/>
  <c r="T29" i="8"/>
  <c r="T28" i="8"/>
  <c r="AI17" i="7"/>
  <c r="AI16" i="7"/>
  <c r="T17" i="7"/>
  <c r="T16" i="7"/>
  <c r="AI42" i="7"/>
  <c r="AI43" i="7"/>
  <c r="AI44" i="7"/>
  <c r="AI45" i="7"/>
  <c r="AI46" i="7"/>
  <c r="AI47" i="7"/>
  <c r="T47" i="7"/>
  <c r="T46" i="7"/>
  <c r="T43" i="7"/>
  <c r="T42" i="7"/>
  <c r="AI24" i="8" l="1"/>
  <c r="AI25" i="8"/>
  <c r="AI26" i="8"/>
  <c r="AI27" i="8"/>
  <c r="Y24" i="8"/>
  <c r="Y25" i="8"/>
  <c r="Y26" i="8"/>
  <c r="Y27" i="8"/>
  <c r="AI23" i="8" l="1"/>
  <c r="AI22" i="8"/>
  <c r="AI21" i="8"/>
  <c r="AI20" i="8"/>
  <c r="AI19" i="8"/>
  <c r="AI18" i="8"/>
  <c r="Y23" i="8"/>
  <c r="Y22" i="8"/>
  <c r="Y21" i="8"/>
  <c r="Y20" i="8"/>
  <c r="Y19" i="8"/>
  <c r="Y18" i="8"/>
  <c r="T18" i="8"/>
  <c r="T19" i="8"/>
  <c r="T20" i="8"/>
  <c r="T21" i="8"/>
  <c r="T22" i="8"/>
  <c r="T23" i="8"/>
  <c r="AI17" i="8"/>
  <c r="AI16" i="8"/>
  <c r="AI15" i="8"/>
  <c r="AI14" i="8"/>
  <c r="AI13" i="8"/>
  <c r="T17" i="8"/>
  <c r="T16" i="8"/>
  <c r="T15" i="8"/>
  <c r="T14" i="8"/>
  <c r="T13" i="8"/>
  <c r="AI11" i="8"/>
  <c r="AI12" i="8"/>
  <c r="T11" i="8"/>
  <c r="T12" i="8"/>
  <c r="AB35" i="8"/>
  <c r="Z35" i="8"/>
  <c r="Y35" i="8"/>
  <c r="T35" i="8"/>
  <c r="AB34" i="8"/>
  <c r="Z34" i="8"/>
  <c r="Y34" i="8"/>
  <c r="T34" i="8"/>
  <c r="AB33" i="8"/>
  <c r="Z33" i="8"/>
  <c r="Y33" i="8"/>
  <c r="T33" i="8"/>
  <c r="AB32" i="8"/>
  <c r="Z32" i="8"/>
  <c r="Y32" i="8"/>
  <c r="T32" i="8"/>
  <c r="AI10" i="8"/>
  <c r="T10" i="8"/>
  <c r="AI9" i="8"/>
  <c r="T9" i="8"/>
  <c r="AI6" i="8"/>
  <c r="AB6" i="8"/>
  <c r="Z6" i="8"/>
  <c r="Y6" i="8"/>
  <c r="T6" i="8"/>
  <c r="AI5" i="8"/>
  <c r="AB5" i="8"/>
  <c r="Z5" i="8"/>
  <c r="Y5" i="8"/>
  <c r="T5" i="8"/>
  <c r="AI8" i="8"/>
  <c r="T8" i="8"/>
  <c r="AI7" i="8"/>
  <c r="T7" i="8"/>
  <c r="Z66" i="7"/>
  <c r="Y71" i="7"/>
  <c r="Y70" i="7"/>
  <c r="Y69" i="7"/>
  <c r="Y68" i="7"/>
  <c r="Y67" i="7"/>
  <c r="Y66" i="7"/>
  <c r="T69" i="7"/>
  <c r="T68" i="7"/>
  <c r="T71" i="7"/>
  <c r="T70" i="7"/>
  <c r="T67" i="7"/>
  <c r="T66" i="7"/>
  <c r="AI62" i="7"/>
  <c r="AI63" i="7"/>
  <c r="AI64" i="7"/>
  <c r="AI65" i="7"/>
  <c r="T62" i="7"/>
  <c r="T63" i="7"/>
  <c r="T64" i="7"/>
  <c r="T65" i="7"/>
  <c r="AG107" i="4"/>
  <c r="AG106" i="4"/>
  <c r="AG105" i="4"/>
  <c r="AG104" i="4"/>
  <c r="AG103" i="4"/>
  <c r="AG102" i="4"/>
  <c r="AG101" i="4"/>
  <c r="AG100" i="4"/>
  <c r="AG99" i="4"/>
  <c r="AG98" i="4"/>
  <c r="AG97" i="4"/>
  <c r="AG96" i="4"/>
  <c r="AG95" i="4"/>
  <c r="AG94" i="4"/>
  <c r="AG93" i="4"/>
  <c r="AG92" i="4"/>
  <c r="AG91" i="4"/>
  <c r="AG90" i="4"/>
  <c r="AG89" i="4"/>
  <c r="AG88" i="4"/>
  <c r="AG87" i="4"/>
  <c r="AG86" i="4"/>
  <c r="AG85" i="4"/>
  <c r="AG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1" i="4"/>
  <c r="AG30" i="4"/>
  <c r="AG29" i="4"/>
  <c r="AG28" i="4"/>
  <c r="AG24" i="4"/>
  <c r="AG23" i="4"/>
  <c r="AG20" i="4"/>
  <c r="AG19" i="4"/>
  <c r="AG18" i="4"/>
  <c r="AG17" i="4"/>
  <c r="AG16" i="4"/>
  <c r="AG15" i="4"/>
  <c r="AG14" i="4"/>
  <c r="AG13" i="4"/>
  <c r="AG8" i="4"/>
  <c r="AG7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7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27" i="4"/>
  <c r="AB26" i="4"/>
  <c r="AB25" i="4"/>
  <c r="AB24" i="4"/>
  <c r="AB23" i="4"/>
  <c r="AB8" i="4"/>
  <c r="AB7" i="4"/>
  <c r="W9" i="4"/>
  <c r="W10" i="4"/>
  <c r="W11" i="4"/>
  <c r="W12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7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27" i="4"/>
  <c r="W26" i="4"/>
  <c r="W25" i="4"/>
  <c r="W24" i="4"/>
  <c r="W23" i="4"/>
  <c r="W8" i="4"/>
  <c r="W7" i="4"/>
  <c r="R25" i="4"/>
  <c r="R26" i="4"/>
  <c r="R27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4" i="4"/>
  <c r="R23" i="4"/>
  <c r="R20" i="4"/>
  <c r="R19" i="4"/>
  <c r="R18" i="4"/>
  <c r="R17" i="4"/>
  <c r="R16" i="4"/>
  <c r="R15" i="4"/>
  <c r="R14" i="4"/>
  <c r="R13" i="4"/>
  <c r="R8" i="4"/>
  <c r="R7" i="4"/>
  <c r="R6" i="4"/>
  <c r="R5" i="4"/>
  <c r="AH14" i="6"/>
  <c r="AH13" i="6"/>
  <c r="AH12" i="6"/>
  <c r="AH11" i="6"/>
  <c r="AH10" i="6"/>
  <c r="AH9" i="6"/>
  <c r="AH8" i="6"/>
  <c r="AH7" i="6"/>
  <c r="AH6" i="6"/>
  <c r="AH5" i="6"/>
  <c r="AC22" i="6"/>
  <c r="AC21" i="6"/>
  <c r="AC20" i="6"/>
  <c r="AC19" i="6"/>
  <c r="AC18" i="6"/>
  <c r="AC17" i="6"/>
  <c r="AC16" i="6"/>
  <c r="AC15" i="6"/>
  <c r="AC14" i="6"/>
  <c r="AC13" i="6"/>
  <c r="AC6" i="6"/>
  <c r="AC5" i="6"/>
  <c r="X22" i="6"/>
  <c r="X21" i="6"/>
  <c r="X20" i="6"/>
  <c r="X19" i="6"/>
  <c r="X18" i="6"/>
  <c r="X17" i="6"/>
  <c r="X16" i="6"/>
  <c r="X15" i="6"/>
  <c r="X14" i="6"/>
  <c r="X13" i="6"/>
  <c r="X6" i="6"/>
  <c r="X5" i="6"/>
  <c r="Y5" i="6"/>
  <c r="Y6" i="6"/>
  <c r="Y13" i="6"/>
  <c r="Y14" i="6"/>
  <c r="Y15" i="6"/>
  <c r="Y16" i="6"/>
  <c r="Y17" i="6"/>
  <c r="Y18" i="6"/>
  <c r="Y19" i="6"/>
  <c r="Y20" i="6"/>
  <c r="Y21" i="6"/>
  <c r="Y22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AD32" i="8" l="1"/>
  <c r="AD5" i="8"/>
  <c r="AD6" i="8"/>
  <c r="AD34" i="8"/>
  <c r="AD35" i="8"/>
  <c r="AD33" i="8"/>
  <c r="AI61" i="7"/>
  <c r="AI60" i="7"/>
  <c r="AI59" i="7"/>
  <c r="AI58" i="7"/>
  <c r="Z59" i="7"/>
  <c r="Z60" i="7"/>
  <c r="Z61" i="7"/>
  <c r="Y61" i="7"/>
  <c r="AB61" i="7"/>
  <c r="Y60" i="7"/>
  <c r="AB60" i="7"/>
  <c r="Y59" i="7"/>
  <c r="AB59" i="7"/>
  <c r="AD59" i="7" s="1"/>
  <c r="Y58" i="7"/>
  <c r="AB58" i="7"/>
  <c r="Z58" i="7"/>
  <c r="T61" i="7"/>
  <c r="T60" i="7"/>
  <c r="T59" i="7"/>
  <c r="T58" i="7"/>
  <c r="AI57" i="7"/>
  <c r="AI56" i="7"/>
  <c r="AI55" i="7"/>
  <c r="AI54" i="7"/>
  <c r="AB57" i="7"/>
  <c r="AB56" i="7"/>
  <c r="AB55" i="7"/>
  <c r="AB54" i="7"/>
  <c r="Z55" i="7"/>
  <c r="Z56" i="7"/>
  <c r="Z57" i="7"/>
  <c r="Z54" i="7"/>
  <c r="Y57" i="7"/>
  <c r="Y56" i="7"/>
  <c r="Y55" i="7"/>
  <c r="Y54" i="7"/>
  <c r="T55" i="7"/>
  <c r="T56" i="7"/>
  <c r="T57" i="7"/>
  <c r="T54" i="7"/>
  <c r="AI48" i="7"/>
  <c r="AI49" i="7"/>
  <c r="AI50" i="7"/>
  <c r="AI51" i="7"/>
  <c r="AI52" i="7"/>
  <c r="AI53" i="7"/>
  <c r="T53" i="7"/>
  <c r="T52" i="7"/>
  <c r="T49" i="7"/>
  <c r="T48" i="7"/>
  <c r="T50" i="7"/>
  <c r="T51" i="7"/>
  <c r="AD58" i="7" l="1"/>
  <c r="AD61" i="7"/>
  <c r="AD54" i="7"/>
  <c r="AD60" i="7"/>
  <c r="AD55" i="7"/>
  <c r="AD56" i="7"/>
  <c r="AD57" i="7"/>
  <c r="AI41" i="7"/>
  <c r="T41" i="7"/>
  <c r="AI40" i="7"/>
  <c r="T40" i="7"/>
  <c r="AI15" i="7"/>
  <c r="AI14" i="7"/>
  <c r="T15" i="7"/>
  <c r="T14" i="7"/>
  <c r="AB34" i="7"/>
  <c r="AB35" i="7"/>
  <c r="AB36" i="7"/>
  <c r="AB37" i="7"/>
  <c r="AB22" i="7"/>
  <c r="AB33" i="7"/>
  <c r="AB32" i="7"/>
  <c r="AB31" i="7"/>
  <c r="AB30" i="7"/>
  <c r="AB29" i="7"/>
  <c r="AB28" i="7"/>
  <c r="AB27" i="7"/>
  <c r="AB26" i="7"/>
  <c r="AB25" i="7"/>
  <c r="AB24" i="7"/>
  <c r="AB23" i="7"/>
  <c r="Z34" i="7"/>
  <c r="Z35" i="7"/>
  <c r="Z36" i="7"/>
  <c r="Z37" i="7"/>
  <c r="Y34" i="7"/>
  <c r="Y35" i="7"/>
  <c r="Y36" i="7"/>
  <c r="Y37" i="7"/>
  <c r="T34" i="7"/>
  <c r="T35" i="7"/>
  <c r="T36" i="7"/>
  <c r="T37" i="7"/>
  <c r="AI33" i="7"/>
  <c r="AI32" i="7"/>
  <c r="AI31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3" i="7"/>
  <c r="AI12" i="7"/>
  <c r="AI11" i="7"/>
  <c r="AI10" i="7"/>
  <c r="AI9" i="7"/>
  <c r="AI8" i="7"/>
  <c r="AI5" i="7"/>
  <c r="Y33" i="7"/>
  <c r="Y32" i="7"/>
  <c r="Y31" i="7"/>
  <c r="Y30" i="7"/>
  <c r="Y29" i="7"/>
  <c r="Y28" i="7"/>
  <c r="Y27" i="7"/>
  <c r="Y26" i="7"/>
  <c r="Y25" i="7"/>
  <c r="Y24" i="7"/>
  <c r="Y23" i="7"/>
  <c r="Y22" i="7"/>
  <c r="Y13" i="7"/>
  <c r="Y12" i="7"/>
  <c r="Y11" i="7"/>
  <c r="Y10" i="7"/>
  <c r="T8" i="7"/>
  <c r="T9" i="7"/>
  <c r="T10" i="7"/>
  <c r="T11" i="7"/>
  <c r="T12" i="7"/>
  <c r="T13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5" i="7"/>
  <c r="Z22" i="7"/>
  <c r="AD22" i="7" l="1"/>
  <c r="AD37" i="7"/>
  <c r="AD35" i="7"/>
  <c r="AD36" i="7"/>
  <c r="AD34" i="7"/>
  <c r="Z33" i="7" l="1"/>
  <c r="AD33" i="7" s="1"/>
  <c r="Z32" i="7"/>
  <c r="AD32" i="7" s="1"/>
  <c r="Z31" i="7"/>
  <c r="AD31" i="7" s="1"/>
  <c r="Z30" i="7"/>
  <c r="AD30" i="7" s="1"/>
  <c r="Z29" i="7"/>
  <c r="AD29" i="7" s="1"/>
  <c r="Z28" i="7"/>
  <c r="AD28" i="7" s="1"/>
  <c r="Z27" i="7"/>
  <c r="AD27" i="7" s="1"/>
  <c r="Z26" i="7"/>
  <c r="AD26" i="7" s="1"/>
  <c r="Z25" i="7"/>
  <c r="AD25" i="7" s="1"/>
  <c r="Z24" i="7"/>
  <c r="AD24" i="7" s="1"/>
  <c r="Z23" i="7"/>
  <c r="AD23" i="7" s="1"/>
  <c r="AB13" i="7"/>
  <c r="AB12" i="7"/>
  <c r="AB11" i="7"/>
  <c r="AB10" i="7"/>
  <c r="Z11" i="7"/>
  <c r="Z12" i="7"/>
  <c r="Z13" i="7"/>
  <c r="Z10" i="7"/>
  <c r="AB71" i="7"/>
  <c r="Z71" i="7"/>
  <c r="AB70" i="7"/>
  <c r="Z70" i="7"/>
  <c r="AB69" i="7"/>
  <c r="Z69" i="7"/>
  <c r="AB68" i="7"/>
  <c r="Z68" i="7"/>
  <c r="AB67" i="7"/>
  <c r="Z67" i="7"/>
  <c r="AB66" i="7"/>
  <c r="AD66" i="7" s="1"/>
  <c r="AD68" i="7" l="1"/>
  <c r="AD70" i="7"/>
  <c r="AD69" i="7"/>
  <c r="AD67" i="7"/>
  <c r="AD71" i="7"/>
  <c r="AD13" i="7"/>
  <c r="AD11" i="7"/>
  <c r="AD10" i="7"/>
  <c r="AD12" i="7"/>
  <c r="AA22" i="6" l="1"/>
  <c r="AA21" i="6"/>
  <c r="AA20" i="6"/>
  <c r="AA19" i="6"/>
  <c r="AA18" i="6"/>
  <c r="AA17" i="6"/>
  <c r="AA16" i="6"/>
  <c r="AA15" i="6"/>
  <c r="AA14" i="6" l="1"/>
  <c r="AA13" i="6"/>
  <c r="AB6" i="6"/>
  <c r="AA6" i="6"/>
  <c r="Z6" i="6"/>
  <c r="AB5" i="6"/>
  <c r="AA5" i="6"/>
  <c r="Z5" i="6"/>
  <c r="Z61" i="4" l="1"/>
  <c r="Z60" i="4"/>
  <c r="Z59" i="4"/>
  <c r="Z57" i="4"/>
  <c r="X61" i="4"/>
  <c r="X60" i="4"/>
  <c r="X59" i="4"/>
  <c r="X57" i="4"/>
  <c r="AA55" i="4"/>
  <c r="Z55" i="4"/>
  <c r="Y55" i="4"/>
  <c r="X55" i="4"/>
  <c r="AA54" i="4"/>
  <c r="Z54" i="4"/>
  <c r="Y54" i="4"/>
  <c r="X54" i="4"/>
  <c r="AA53" i="4"/>
  <c r="Z53" i="4"/>
  <c r="Y53" i="4"/>
  <c r="X53" i="4"/>
  <c r="AA52" i="4"/>
  <c r="Z52" i="4"/>
  <c r="Y52" i="4"/>
  <c r="X52" i="4"/>
  <c r="AA51" i="4"/>
  <c r="Z51" i="4"/>
  <c r="Y51" i="4"/>
  <c r="X51" i="4"/>
  <c r="AA50" i="4"/>
  <c r="Z50" i="4"/>
  <c r="Y50" i="4"/>
  <c r="X50" i="4"/>
  <c r="AA49" i="4"/>
  <c r="Z49" i="4"/>
  <c r="Y49" i="4"/>
  <c r="X49" i="4"/>
  <c r="AA48" i="4"/>
  <c r="Z48" i="4"/>
  <c r="Y48" i="4"/>
  <c r="X48" i="4"/>
  <c r="AA47" i="4"/>
  <c r="Z47" i="4"/>
  <c r="Y47" i="4"/>
  <c r="X47" i="4"/>
  <c r="AA46" i="4"/>
  <c r="Z46" i="4"/>
  <c r="Y46" i="4"/>
  <c r="X46" i="4"/>
  <c r="AA45" i="4"/>
  <c r="Z45" i="4"/>
  <c r="Y45" i="4"/>
  <c r="X45" i="4"/>
  <c r="AA44" i="4"/>
  <c r="Z44" i="4"/>
  <c r="Y44" i="4"/>
  <c r="X44" i="4"/>
  <c r="Z40" i="4"/>
  <c r="Z41" i="4"/>
  <c r="Z42" i="4"/>
  <c r="Z43" i="4"/>
  <c r="X40" i="4"/>
  <c r="X41" i="4"/>
  <c r="X42" i="4"/>
  <c r="X43" i="4"/>
  <c r="AA39" i="4"/>
  <c r="Z39" i="4"/>
  <c r="Y39" i="4"/>
  <c r="X39" i="4"/>
  <c r="AA38" i="4"/>
  <c r="Z38" i="4"/>
  <c r="Y38" i="4"/>
  <c r="X38" i="4"/>
  <c r="AA37" i="4"/>
  <c r="Z37" i="4"/>
  <c r="Y37" i="4"/>
  <c r="X37" i="4"/>
  <c r="AA36" i="4"/>
  <c r="Z36" i="4"/>
  <c r="Y36" i="4"/>
  <c r="X36" i="4"/>
  <c r="AA35" i="4" l="1"/>
  <c r="Z35" i="4"/>
  <c r="Y35" i="4"/>
  <c r="X35" i="4"/>
  <c r="AA34" i="4"/>
  <c r="Z34" i="4"/>
  <c r="Y34" i="4"/>
  <c r="X34" i="4"/>
  <c r="AA33" i="4"/>
  <c r="Z33" i="4"/>
  <c r="Y33" i="4"/>
  <c r="X33" i="4"/>
  <c r="AA32" i="4"/>
  <c r="Z32" i="4"/>
  <c r="Y32" i="4"/>
  <c r="X32" i="4"/>
  <c r="Y23" i="4"/>
  <c r="Z23" i="4"/>
  <c r="AA23" i="4"/>
  <c r="Y24" i="4"/>
  <c r="Z24" i="4"/>
  <c r="AA24" i="4"/>
  <c r="X24" i="4"/>
  <c r="X23" i="4"/>
  <c r="Z8" i="4" l="1"/>
  <c r="Z7" i="4"/>
  <c r="X8" i="4"/>
  <c r="X7" i="4"/>
  <c r="Z27" i="4"/>
  <c r="Z26" i="4"/>
  <c r="Z25" i="4"/>
  <c r="X26" i="4"/>
  <c r="X27" i="4"/>
  <c r="X25" i="4"/>
</calcChain>
</file>

<file path=xl/sharedStrings.xml><?xml version="1.0" encoding="utf-8"?>
<sst xmlns="http://schemas.openxmlformats.org/spreadsheetml/2006/main" count="2750" uniqueCount="302">
  <si>
    <t>Cambodia</t>
    <phoneticPr fontId="1"/>
  </si>
  <si>
    <t>Ly et al. (2013)</t>
    <phoneticPr fontId="1"/>
  </si>
  <si>
    <t>Reference</t>
    <phoneticPr fontId="1"/>
  </si>
  <si>
    <t>Number of replecation</t>
    <phoneticPr fontId="1"/>
  </si>
  <si>
    <t>Season</t>
    <phoneticPr fontId="1"/>
  </si>
  <si>
    <t>WS</t>
    <phoneticPr fontId="1"/>
  </si>
  <si>
    <t>FYM</t>
    <phoneticPr fontId="1"/>
  </si>
  <si>
    <t>Indonesia</t>
    <phoneticPr fontId="1"/>
  </si>
  <si>
    <t>Husin et al. (1995)</t>
    <phoneticPr fontId="1"/>
  </si>
  <si>
    <t>Country</t>
    <phoneticPr fontId="1"/>
  </si>
  <si>
    <t>Site</t>
    <phoneticPr fontId="1"/>
  </si>
  <si>
    <t>Texture</t>
    <phoneticPr fontId="1"/>
  </si>
  <si>
    <t>SOC (g C/kg)</t>
    <phoneticPr fontId="1"/>
  </si>
  <si>
    <t>Tramkak, Takeo</t>
    <phoneticPr fontId="1"/>
  </si>
  <si>
    <t>F</t>
    <phoneticPr fontId="1"/>
  </si>
  <si>
    <t>Field type*1</t>
    <phoneticPr fontId="1"/>
  </si>
  <si>
    <t>sandy</t>
    <phoneticPr fontId="1"/>
  </si>
  <si>
    <t>Soil</t>
    <phoneticPr fontId="1"/>
  </si>
  <si>
    <t>Type</t>
    <phoneticPr fontId="1"/>
  </si>
  <si>
    <t>Mode</t>
    <phoneticPr fontId="1"/>
  </si>
  <si>
    <t>MD</t>
    <phoneticPr fontId="1"/>
  </si>
  <si>
    <t>Treatment</t>
    <phoneticPr fontId="1"/>
  </si>
  <si>
    <t>control</t>
    <phoneticPr fontId="1"/>
  </si>
  <si>
    <t>MF</t>
    <phoneticPr fontId="1"/>
  </si>
  <si>
    <t>FYM+MF</t>
    <phoneticPr fontId="1"/>
  </si>
  <si>
    <t>Year</t>
    <phoneticPr fontId="1"/>
  </si>
  <si>
    <t>Note</t>
    <phoneticPr fontId="1"/>
  </si>
  <si>
    <t>AWD as a component of SRI</t>
    <phoneticPr fontId="1"/>
  </si>
  <si>
    <t>SD</t>
    <phoneticPr fontId="1"/>
  </si>
  <si>
    <t>CH4 EF (kg/ha)</t>
    <phoneticPr fontId="1"/>
  </si>
  <si>
    <t>SD-
control</t>
    <phoneticPr fontId="1"/>
  </si>
  <si>
    <t>Mean-option</t>
    <phoneticPr fontId="1"/>
  </si>
  <si>
    <t>SD-
option</t>
    <phoneticPr fontId="1"/>
  </si>
  <si>
    <t>Mean-
control</t>
    <phoneticPr fontId="1"/>
  </si>
  <si>
    <t>N2O EF (kg/ha)</t>
    <phoneticPr fontId="1"/>
  </si>
  <si>
    <t>DS</t>
  </si>
  <si>
    <t>DS</t>
    <phoneticPr fontId="1"/>
  </si>
  <si>
    <t>clay</t>
    <phoneticPr fontId="1"/>
  </si>
  <si>
    <t>IR-64</t>
  </si>
  <si>
    <t>Cisadane</t>
  </si>
  <si>
    <t>Suratno et al. (1998)</t>
    <phoneticPr fontId="1"/>
  </si>
  <si>
    <t>Granule urea for IR-64</t>
  </si>
  <si>
    <t>Granule urea for Cisadane</t>
  </si>
  <si>
    <t>Tablet urea for IR-64</t>
  </si>
  <si>
    <t>Tablet urea for Cisadane</t>
  </si>
  <si>
    <t>WS</t>
  </si>
  <si>
    <t>Bogor, West Java</t>
    <phoneticPr fontId="1"/>
  </si>
  <si>
    <t>Hadi et al. (2010)</t>
    <phoneticPr fontId="1"/>
  </si>
  <si>
    <t>DS&amp;WS</t>
    <phoneticPr fontId="1"/>
  </si>
  <si>
    <t>Sungai Rangas, South Kalimantan</t>
    <phoneticPr fontId="1"/>
  </si>
  <si>
    <t>2004/2005</t>
    <phoneticPr fontId="1"/>
  </si>
  <si>
    <t>netGWP EF (Mg/ha)</t>
    <phoneticPr fontId="1"/>
  </si>
  <si>
    <t>Setyanto et al. (2018)</t>
    <phoneticPr fontId="1"/>
  </si>
  <si>
    <t>AWD S1</t>
  </si>
  <si>
    <t>AWD S2</t>
  </si>
  <si>
    <t>AWD S3</t>
  </si>
  <si>
    <t>AWDS S1</t>
  </si>
  <si>
    <t>AWDS S2</t>
  </si>
  <si>
    <t>AWDS S3</t>
  </si>
  <si>
    <t>safe AWD</t>
    <phoneticPr fontId="1"/>
  </si>
  <si>
    <t>Jakenan, Pati, Central Java</t>
    <phoneticPr fontId="1"/>
  </si>
  <si>
    <t>Philippines</t>
    <phoneticPr fontId="1"/>
  </si>
  <si>
    <t>Bronson et al. (1997)</t>
    <phoneticPr fontId="1"/>
  </si>
  <si>
    <t>measured by an automated chamber system</t>
    <phoneticPr fontId="1"/>
  </si>
  <si>
    <t>a 2 wk drainage</t>
    <phoneticPr fontId="1"/>
  </si>
  <si>
    <t>urea</t>
  </si>
  <si>
    <t>straw</t>
  </si>
  <si>
    <t>Wassmann et al. (2000)</t>
    <phoneticPr fontId="1"/>
  </si>
  <si>
    <t>silty clay</t>
    <phoneticPr fontId="1"/>
  </si>
  <si>
    <t>a 20 days drainage</t>
    <phoneticPr fontId="1"/>
  </si>
  <si>
    <t>Los Baños</t>
    <phoneticPr fontId="1"/>
  </si>
  <si>
    <t>Corton et al. (2000)</t>
    <phoneticPr fontId="1"/>
  </si>
  <si>
    <t>Maligaya, Muñoz, Nueva Ecija</t>
    <phoneticPr fontId="1"/>
  </si>
  <si>
    <t>transplanted</t>
  </si>
  <si>
    <t>direct seeded</t>
  </si>
  <si>
    <t>a 7-10 days drainage</t>
    <phoneticPr fontId="1"/>
  </si>
  <si>
    <t>RSC</t>
    <phoneticPr fontId="1"/>
  </si>
  <si>
    <t>Sibayan et al. (2018)</t>
    <phoneticPr fontId="1"/>
  </si>
  <si>
    <t>Muñoz, Nueva Ecija</t>
    <phoneticPr fontId="1"/>
  </si>
  <si>
    <t>Weller et al. (2015)</t>
    <phoneticPr fontId="1"/>
  </si>
  <si>
    <t>Thailand</t>
    <phoneticPr fontId="1"/>
  </si>
  <si>
    <t>Samutsakorn province</t>
    <phoneticPr fontId="1"/>
  </si>
  <si>
    <t>Towprayoon et al. (2005)</t>
    <phoneticPr fontId="1"/>
  </si>
  <si>
    <t>*1 Ex: experimental field; F: farmer's field</t>
    <phoneticPr fontId="1"/>
  </si>
  <si>
    <t>Ex</t>
    <phoneticPr fontId="1"/>
  </si>
  <si>
    <t>a 7 days drainage</t>
    <phoneticPr fontId="1"/>
  </si>
  <si>
    <t>1 wk x 2 drainage</t>
    <phoneticPr fontId="1"/>
  </si>
  <si>
    <t>3 days x 2 drainage</t>
    <phoneticPr fontId="1"/>
  </si>
  <si>
    <t>Jiaphasuanan and Towprayoon (2014)</t>
    <phoneticPr fontId="1"/>
  </si>
  <si>
    <t>Samutsakorn</t>
    <phoneticPr fontId="1"/>
  </si>
  <si>
    <t>a 3 days drainage</t>
    <phoneticPr fontId="1"/>
  </si>
  <si>
    <t>straw burned</t>
  </si>
  <si>
    <t>straw un-burned</t>
  </si>
  <si>
    <t>Chidthaisong et al. (2018)</t>
    <phoneticPr fontId="1"/>
  </si>
  <si>
    <t>2013/2014</t>
    <phoneticPr fontId="1"/>
  </si>
  <si>
    <t>Kantachote et al. (2016)</t>
    <phoneticPr fontId="1"/>
  </si>
  <si>
    <t>Vietnam</t>
    <phoneticPr fontId="1"/>
  </si>
  <si>
    <t>Pandey et al. (2014)</t>
    <phoneticPr fontId="1"/>
  </si>
  <si>
    <t>Prachin Buri</t>
    <phoneticPr fontId="1"/>
  </si>
  <si>
    <t>Hanoi</t>
    <phoneticPr fontId="1"/>
  </si>
  <si>
    <t>Control</t>
  </si>
  <si>
    <t>biochar</t>
  </si>
  <si>
    <t>Thu et al. (2016)</t>
    <phoneticPr fontId="1"/>
  </si>
  <si>
    <t>Tariq et al. (2017)</t>
    <phoneticPr fontId="1"/>
  </si>
  <si>
    <t>EWM site-M</t>
  </si>
  <si>
    <t>IWM site-M</t>
  </si>
  <si>
    <t>EWM site-PM</t>
  </si>
  <si>
    <t>EWM site-EM</t>
  </si>
  <si>
    <t>IWM site-PM</t>
  </si>
  <si>
    <t>IWM site-EM</t>
  </si>
  <si>
    <t>EWM site, Hai Duong province</t>
    <phoneticPr fontId="1"/>
  </si>
  <si>
    <t>IWM site, Hai Duong province</t>
    <phoneticPr fontId="1"/>
  </si>
  <si>
    <t>a 11 days drainage</t>
    <phoneticPr fontId="1"/>
  </si>
  <si>
    <t>pre- &amp; mid-season drainage</t>
    <phoneticPr fontId="1"/>
  </si>
  <si>
    <t>early- &amp; mid-season drainage</t>
    <phoneticPr fontId="1"/>
  </si>
  <si>
    <t>a 10 days drainage</t>
    <phoneticPr fontId="1"/>
  </si>
  <si>
    <t>loam</t>
    <phoneticPr fontId="1"/>
  </si>
  <si>
    <t>silt loam</t>
    <phoneticPr fontId="1"/>
  </si>
  <si>
    <t>clay loam</t>
    <phoneticPr fontId="1"/>
  </si>
  <si>
    <t>Tirol-Padre et al. (2017)</t>
    <phoneticPr fontId="1"/>
  </si>
  <si>
    <t>DL site in 2012</t>
  </si>
  <si>
    <t>HM site in 2012</t>
  </si>
  <si>
    <t>DL site in 2011</t>
  </si>
  <si>
    <t>HM site in 2011</t>
  </si>
  <si>
    <t>Duy Xuyen, delta lowland</t>
    <phoneticPr fontId="1"/>
  </si>
  <si>
    <t>Dai Loc, hilly midland</t>
    <phoneticPr fontId="1"/>
  </si>
  <si>
    <t>2011/2012</t>
    <phoneticPr fontId="1"/>
  </si>
  <si>
    <t>silty clay loam</t>
    <phoneticPr fontId="1"/>
  </si>
  <si>
    <t>pH*2</t>
    <phoneticPr fontId="1"/>
  </si>
  <si>
    <t>Water management*3</t>
    <phoneticPr fontId="1"/>
  </si>
  <si>
    <t>*3 SD: single drainage; MD: multiple drainage; AWD: alternate wetting and drying</t>
    <phoneticPr fontId="1"/>
  </si>
  <si>
    <t>*2 pH values in italic were measured with KCl, others with water</t>
    <phoneticPr fontId="1"/>
  </si>
  <si>
    <t>Tran et al. (2018)</t>
    <phoneticPr fontId="1"/>
  </si>
  <si>
    <t>Thua Thien Hue Province</t>
    <phoneticPr fontId="1"/>
  </si>
  <si>
    <r>
      <t xml:space="preserve">information in </t>
    </r>
    <r>
      <rPr>
        <sz val="14"/>
        <color rgb="FFFF0000"/>
        <rFont val="Calibri"/>
        <family val="2"/>
      </rPr>
      <t>red color</t>
    </r>
    <r>
      <rPr>
        <sz val="14"/>
        <color theme="1"/>
        <rFont val="Calibri"/>
        <family val="2"/>
      </rPr>
      <t xml:space="preserve"> was collected by inquiring directly to the authors</t>
    </r>
    <phoneticPr fontId="1"/>
  </si>
  <si>
    <r>
      <t xml:space="preserve">information in </t>
    </r>
    <r>
      <rPr>
        <sz val="14"/>
        <color rgb="FF0070C0"/>
        <rFont val="Calibri"/>
        <family val="2"/>
      </rPr>
      <t>blue color</t>
    </r>
    <r>
      <rPr>
        <sz val="14"/>
        <color theme="1"/>
        <rFont val="Calibri"/>
        <family val="2"/>
      </rPr>
      <t xml:space="preserve"> was omitted due to large uncertainty</t>
    </r>
    <phoneticPr fontId="1"/>
  </si>
  <si>
    <t>Vu et al. (2015)</t>
    <phoneticPr fontId="1"/>
  </si>
  <si>
    <t>Bac Giang Province</t>
    <phoneticPr fontId="1"/>
  </si>
  <si>
    <t>Applied biochar</t>
    <phoneticPr fontId="1"/>
  </si>
  <si>
    <t>rice-maize-rice rotation in a year</t>
    <phoneticPr fontId="1"/>
  </si>
  <si>
    <t>CF</t>
    <phoneticPr fontId="1"/>
  </si>
  <si>
    <t>rice straw</t>
    <phoneticPr fontId="1"/>
  </si>
  <si>
    <t>Source</t>
    <phoneticPr fontId="1"/>
  </si>
  <si>
    <t>Preparation</t>
    <phoneticPr fontId="1"/>
  </si>
  <si>
    <t>summer season with digestate</t>
    <phoneticPr fontId="1"/>
  </si>
  <si>
    <t>spring seasonwith digestate</t>
    <phoneticPr fontId="1"/>
  </si>
  <si>
    <t>500C, 4 hr</t>
    <phoneticPr fontId="1"/>
  </si>
  <si>
    <t>in AWD with swine manure</t>
  </si>
  <si>
    <t>in CF with swine manure</t>
  </si>
  <si>
    <t>Thammasom et al. (2016)</t>
    <phoneticPr fontId="1"/>
  </si>
  <si>
    <t>Khon Kaen Province</t>
    <phoneticPr fontId="1"/>
  </si>
  <si>
    <t>350C, 48 hr</t>
    <phoneticPr fontId="1"/>
  </si>
  <si>
    <t>eucalypt branches</t>
    <phoneticPr fontId="1"/>
  </si>
  <si>
    <t>6.25 t/ha</t>
  </si>
  <si>
    <t>12.5 t/ha</t>
  </si>
  <si>
    <t>18.75 t/ha</t>
  </si>
  <si>
    <t>25 t/ha</t>
  </si>
  <si>
    <t>AWD</t>
    <phoneticPr fontId="1"/>
  </si>
  <si>
    <t>Trinh et al. (2017)</t>
    <phoneticPr fontId="1"/>
  </si>
  <si>
    <t>Thinh Long Commune,northern Vietnam</t>
    <phoneticPr fontId="1"/>
  </si>
  <si>
    <t>Rang Dong Commune,northern Vietnam</t>
    <phoneticPr fontId="1"/>
  </si>
  <si>
    <t xml:space="preserve">1/2 NPK </t>
    <phoneticPr fontId="1"/>
  </si>
  <si>
    <t>NPK</t>
    <phoneticPr fontId="1"/>
  </si>
  <si>
    <t>NPK+COMP</t>
    <phoneticPr fontId="1"/>
  </si>
  <si>
    <t>Rice yield (Mg/ha)</t>
    <phoneticPr fontId="1"/>
  </si>
  <si>
    <t>organic matter</t>
    <phoneticPr fontId="1"/>
  </si>
  <si>
    <t>Category</t>
    <phoneticPr fontId="1"/>
  </si>
  <si>
    <t>Mitigation option</t>
    <phoneticPr fontId="1"/>
  </si>
  <si>
    <t>Baseline treatment</t>
    <phoneticPr fontId="1"/>
  </si>
  <si>
    <t>rice straw removal</t>
    <phoneticPr fontId="1"/>
  </si>
  <si>
    <t>rice straw application</t>
    <phoneticPr fontId="1"/>
  </si>
  <si>
    <t>urea</t>
    <phoneticPr fontId="1"/>
  </si>
  <si>
    <t>60 kg N/ha</t>
    <phoneticPr fontId="1"/>
  </si>
  <si>
    <t>Application rate</t>
    <phoneticPr fontId="1"/>
  </si>
  <si>
    <t>5.5 Mg/ha</t>
    <phoneticPr fontId="1"/>
  </si>
  <si>
    <t>6.25 Mg/ha</t>
    <phoneticPr fontId="1"/>
  </si>
  <si>
    <t>12.50 Mg/ha</t>
    <phoneticPr fontId="1"/>
  </si>
  <si>
    <t>18.75 Mg/ha</t>
    <phoneticPr fontId="1"/>
  </si>
  <si>
    <t>25.00 Mg/ha</t>
    <phoneticPr fontId="1"/>
  </si>
  <si>
    <t>no rice straw application</t>
    <phoneticPr fontId="1"/>
  </si>
  <si>
    <t>rice straw incorporation</t>
    <phoneticPr fontId="1"/>
  </si>
  <si>
    <t>reduced rice straw application</t>
    <phoneticPr fontId="1"/>
  </si>
  <si>
    <t>4.0 Mg/ha</t>
    <phoneticPr fontId="1"/>
  </si>
  <si>
    <t>3.5 Mg/ha</t>
    <phoneticPr fontId="1"/>
  </si>
  <si>
    <t>full rice straw application (5.5 Mg/ha)</t>
    <phoneticPr fontId="1"/>
  </si>
  <si>
    <t>rice straw burning</t>
    <phoneticPr fontId="1"/>
  </si>
  <si>
    <t>0.85 Mg/ha</t>
    <phoneticPr fontId="1"/>
  </si>
  <si>
    <t>un-burnt (2.95 Mg/ha)</t>
    <phoneticPr fontId="1"/>
  </si>
  <si>
    <t>rice straw compost application</t>
  </si>
  <si>
    <t>rice straw compost application</t>
    <phoneticPr fontId="1"/>
  </si>
  <si>
    <t>2.5 Mg/ha</t>
    <phoneticPr fontId="1"/>
  </si>
  <si>
    <t>farmyard manure application</t>
    <phoneticPr fontId="1"/>
  </si>
  <si>
    <t>10 Mg/ha</t>
    <phoneticPr fontId="1"/>
  </si>
  <si>
    <t>no-fertilizer control</t>
    <phoneticPr fontId="1"/>
  </si>
  <si>
    <t>mineral fertilizer control</t>
    <phoneticPr fontId="1"/>
  </si>
  <si>
    <t>farmyard manure application without mineral fertilizer</t>
    <phoneticPr fontId="1"/>
  </si>
  <si>
    <t>11.21 Mg/ha</t>
    <phoneticPr fontId="1"/>
  </si>
  <si>
    <t>1 Mg C/ha</t>
    <phoneticPr fontId="1"/>
  </si>
  <si>
    <t>composted manure application</t>
    <phoneticPr fontId="1"/>
  </si>
  <si>
    <t>fresh manure application</t>
    <phoneticPr fontId="1"/>
  </si>
  <si>
    <t>liquid digestate application</t>
    <phoneticPr fontId="1"/>
  </si>
  <si>
    <t>6.7 Mg/ha (39 kg N/ha)</t>
    <phoneticPr fontId="1"/>
  </si>
  <si>
    <t>100 m3/ha (65 kg N/ha)</t>
    <phoneticPr fontId="1"/>
  </si>
  <si>
    <t>Effect size</t>
    <phoneticPr fontId="1"/>
  </si>
  <si>
    <t>Shaded data indicate mitigation options.</t>
    <phoneticPr fontId="1"/>
  </si>
  <si>
    <t>fertilizer/amendment</t>
    <phoneticPr fontId="1"/>
  </si>
  <si>
    <t>ammonium sulfate</t>
    <phoneticPr fontId="1"/>
  </si>
  <si>
    <t>200 kg N/ha</t>
    <phoneticPr fontId="1"/>
  </si>
  <si>
    <t>120 kg N/ha</t>
    <phoneticPr fontId="1"/>
  </si>
  <si>
    <t>120 kg N/ha (together with urea)</t>
    <phoneticPr fontId="1"/>
  </si>
  <si>
    <t>180 kg N/ha</t>
    <phoneticPr fontId="1"/>
  </si>
  <si>
    <t>0.5 Mg/ha</t>
    <phoneticPr fontId="1"/>
  </si>
  <si>
    <t>1.0 Mg/ha</t>
    <phoneticPr fontId="1"/>
  </si>
  <si>
    <t>6.0 Mg/ha</t>
    <phoneticPr fontId="1"/>
  </si>
  <si>
    <t>3.0 Mg/ha</t>
    <phoneticPr fontId="1"/>
  </si>
  <si>
    <t>Susilawati et al. (2015)</t>
    <phoneticPr fontId="1"/>
  </si>
  <si>
    <t>steel slug</t>
    <phoneticPr fontId="1"/>
  </si>
  <si>
    <t>Wedarijaksa, Pati, Central Java</t>
    <phoneticPr fontId="1"/>
  </si>
  <si>
    <t>loam</t>
  </si>
  <si>
    <t>phosphogypsum</t>
    <phoneticPr fontId="1"/>
  </si>
  <si>
    <t>2009/2010</t>
    <phoneticPr fontId="1"/>
  </si>
  <si>
    <t>1 Mg/ha</t>
    <phoneticPr fontId="1"/>
  </si>
  <si>
    <t>no phosphogypsum</t>
    <phoneticPr fontId="1"/>
  </si>
  <si>
    <t>no steel slug</t>
    <phoneticPr fontId="1"/>
  </si>
  <si>
    <t>2 Mg/ha</t>
    <phoneticPr fontId="1"/>
  </si>
  <si>
    <t>granule urea for IR-64</t>
    <phoneticPr fontId="1"/>
  </si>
  <si>
    <t>granule urea for Cisadane</t>
    <phoneticPr fontId="1"/>
  </si>
  <si>
    <t>86 kg N/ha</t>
    <phoneticPr fontId="1"/>
  </si>
  <si>
    <t>tablet urea</t>
    <phoneticPr fontId="1"/>
  </si>
  <si>
    <t>Setyanto et al. (2000)</t>
    <phoneticPr fontId="1"/>
  </si>
  <si>
    <t>direct seeding</t>
    <phoneticPr fontId="1"/>
  </si>
  <si>
    <t>Chareonsilp et al. (2000)</t>
    <phoneticPr fontId="1"/>
  </si>
  <si>
    <t>urea control</t>
    <phoneticPr fontId="1"/>
  </si>
  <si>
    <t>11 kg N/ha</t>
    <phoneticPr fontId="1"/>
  </si>
  <si>
    <t>rain fed</t>
    <phoneticPr fontId="1"/>
  </si>
  <si>
    <t>1994/1995</t>
    <phoneticPr fontId="1"/>
  </si>
  <si>
    <t>Jakenan, Central Java</t>
    <phoneticPr fontId="1"/>
  </si>
  <si>
    <t>22 kg N/ha</t>
    <phoneticPr fontId="1"/>
  </si>
  <si>
    <t>1995/1996</t>
    <phoneticPr fontId="1"/>
  </si>
  <si>
    <t>42 kg N/ha</t>
    <phoneticPr fontId="1"/>
  </si>
  <si>
    <t>41 kg N/ha</t>
    <phoneticPr fontId="1"/>
  </si>
  <si>
    <t>prilled urea</t>
    <phoneticPr fontId="1"/>
  </si>
  <si>
    <t>rainfed</t>
    <phoneticPr fontId="1"/>
  </si>
  <si>
    <t>1996/1997</t>
    <phoneticPr fontId="1"/>
  </si>
  <si>
    <t>Prachinburi</t>
    <phoneticPr fontId="1"/>
  </si>
  <si>
    <t>rice straw mulching</t>
    <phoneticPr fontId="1"/>
  </si>
  <si>
    <t>rice straw incorporation (12.5 Mg/ha)</t>
    <phoneticPr fontId="1"/>
  </si>
  <si>
    <t>deep water</t>
    <phoneticPr fontId="1"/>
  </si>
  <si>
    <t>slow release urea (Neb26)</t>
    <phoneticPr fontId="1"/>
  </si>
  <si>
    <t>slow release urea (Agrotein)</t>
    <phoneticPr fontId="1"/>
  </si>
  <si>
    <t>46 kg N/ha</t>
    <phoneticPr fontId="1"/>
  </si>
  <si>
    <t>normal urea</t>
    <phoneticPr fontId="1"/>
  </si>
  <si>
    <t>other planting methods</t>
    <phoneticPr fontId="1"/>
  </si>
  <si>
    <t>transplanting</t>
    <phoneticPr fontId="1"/>
  </si>
  <si>
    <t>1993/1994</t>
    <phoneticPr fontId="1"/>
  </si>
  <si>
    <t>Other treatment</t>
    <phoneticPr fontId="1"/>
  </si>
  <si>
    <t>fallow season management</t>
    <phoneticPr fontId="1"/>
  </si>
  <si>
    <t>Sander et al (2014)</t>
    <phoneticPr fontId="1"/>
  </si>
  <si>
    <t>WS&amp;DS</t>
    <phoneticPr fontId="1"/>
  </si>
  <si>
    <t>flooded</t>
    <phoneticPr fontId="1"/>
  </si>
  <si>
    <t>mean values for 4 fallow management treatments</t>
    <phoneticPr fontId="1"/>
  </si>
  <si>
    <t>dry with residue</t>
    <phoneticPr fontId="1"/>
  </si>
  <si>
    <t>dry + tillage with residue</t>
    <phoneticPr fontId="1"/>
  </si>
  <si>
    <t>dry and wet with residue</t>
    <phoneticPr fontId="1"/>
  </si>
  <si>
    <t>dry without residue</t>
    <phoneticPr fontId="1"/>
  </si>
  <si>
    <t>dry + tillage without residue</t>
    <phoneticPr fontId="1"/>
  </si>
  <si>
    <t>dry and wet without residue</t>
    <phoneticPr fontId="1"/>
  </si>
  <si>
    <t>mean values for 2 croping seasons</t>
    <phoneticPr fontId="1"/>
  </si>
  <si>
    <t>Mae Rim District, Chiang Mai Province</t>
    <phoneticPr fontId="1"/>
  </si>
  <si>
    <t>Ranot District, Songkhla Province</t>
    <phoneticPr fontId="1"/>
  </si>
  <si>
    <t>bio-fertilizer</t>
    <phoneticPr fontId="1"/>
  </si>
  <si>
    <t>TK103</t>
    <phoneticPr fontId="1"/>
  </si>
  <si>
    <t>PP803</t>
    <phoneticPr fontId="1"/>
  </si>
  <si>
    <t>TN114</t>
    <phoneticPr fontId="1"/>
  </si>
  <si>
    <t>carrier without strains</t>
    <phoneticPr fontId="1"/>
  </si>
  <si>
    <t>Cha-un et al. (2017)</t>
    <phoneticPr fontId="1"/>
  </si>
  <si>
    <t>rotation</t>
    <phoneticPr fontId="1"/>
  </si>
  <si>
    <t xml:space="preserve">Ratchaburi Province </t>
  </si>
  <si>
    <t>sandy loam</t>
    <phoneticPr fontId="1"/>
  </si>
  <si>
    <t>rice-fallow</t>
  </si>
  <si>
    <t>rice-corn</t>
  </si>
  <si>
    <t>rice-sorghum</t>
  </si>
  <si>
    <t>rice-rice</t>
    <phoneticPr fontId="1"/>
  </si>
  <si>
    <t>EF: DS+WS; Rice yield: only WS rice</t>
    <phoneticPr fontId="1"/>
  </si>
  <si>
    <t>aerobic rice</t>
    <phoneticPr fontId="1"/>
  </si>
  <si>
    <t>zero-N</t>
    <phoneticPr fontId="1"/>
  </si>
  <si>
    <t>site specific N</t>
    <phoneticPr fontId="1"/>
  </si>
  <si>
    <t>conventional N</t>
    <phoneticPr fontId="1"/>
  </si>
  <si>
    <t>flooded rice</t>
    <phoneticPr fontId="1"/>
  </si>
  <si>
    <t>rotation (maize)</t>
    <phoneticPr fontId="1"/>
  </si>
  <si>
    <t>upland</t>
    <phoneticPr fontId="1"/>
  </si>
  <si>
    <t>saturated</t>
    <phoneticPr fontId="1"/>
  </si>
  <si>
    <t>Sukamandi, West Java</t>
    <phoneticPr fontId="1"/>
  </si>
  <si>
    <t>saturated soil</t>
    <phoneticPr fontId="1"/>
  </si>
  <si>
    <t>Setyanto and Baker (2005)</t>
    <phoneticPr fontId="1"/>
  </si>
  <si>
    <t>6 days x 2 drainage</t>
    <phoneticPr fontId="1"/>
  </si>
  <si>
    <t>AWD (up to 30 cm)</t>
    <phoneticPr fontId="1"/>
  </si>
  <si>
    <t>Supplementary Table 1. Experimental data set for water management option</t>
    <phoneticPr fontId="1"/>
  </si>
  <si>
    <t>Supplementary Table 2. Experimental data set for biochar option</t>
    <phoneticPr fontId="1"/>
  </si>
  <si>
    <t>Supplementary Table 3. Experimental data set for organic matter management option</t>
    <phoneticPr fontId="1"/>
  </si>
  <si>
    <t>Supplementary Table 4. Experimental data set for fertilizer and other amendments option</t>
    <phoneticPr fontId="1"/>
  </si>
  <si>
    <t>Supplementary Table 5. Experimental data set for other planting methods option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</si>
</sst>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0.00_);[Red]\(0.00\)"/>
    <numFmt numFmtId="178" formatCode="0.00_ ;[Red]\-0.00\ "/>
    <numFmt numFmtId="179" formatCode="0.00_ "/>
    <numFmt numFmtId="180" formatCode="0_);[Red]\(0\)"/>
    <numFmt numFmtId="181" formatCode="0.0_ ;[Red]\-0.0\ "/>
  </numFmts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0070C0"/>
      <name val="Calibri"/>
      <family val="2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38" fontId="3" fillId="0" borderId="0" xfId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7" fontId="3" fillId="0" borderId="0" xfId="1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38" fontId="3" fillId="0" borderId="0" xfId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177" fontId="4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177" fontId="3" fillId="0" borderId="0" xfId="1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6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>
      <alignment vertical="center"/>
    </xf>
    <xf numFmtId="38" fontId="3" fillId="0" borderId="0" xfId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177" fontId="5" fillId="0" borderId="0" xfId="0" applyNumberFormat="1" applyFont="1" applyFill="1">
      <alignment vertical="center"/>
    </xf>
    <xf numFmtId="177" fontId="5" fillId="0" borderId="0" xfId="0" applyNumberFormat="1" applyFont="1" applyFill="1" applyAlignment="1">
      <alignment horizontal="right" vertical="center"/>
    </xf>
    <xf numFmtId="180" fontId="3" fillId="0" borderId="0" xfId="1" applyNumberFormat="1" applyFont="1" applyAlignment="1">
      <alignment horizontal="center" vertical="center" wrapText="1"/>
    </xf>
    <xf numFmtId="180" fontId="5" fillId="0" borderId="0" xfId="1" applyNumberFormat="1" applyFont="1" applyFill="1" applyAlignment="1">
      <alignment horizontal="right" vertical="center"/>
    </xf>
    <xf numFmtId="180" fontId="3" fillId="0" borderId="0" xfId="1" applyNumberFormat="1" applyFont="1" applyFill="1" applyAlignment="1">
      <alignment horizontal="right" vertical="center"/>
    </xf>
    <xf numFmtId="180" fontId="3" fillId="0" borderId="0" xfId="1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38" fontId="3" fillId="0" borderId="0" xfId="1" applyFont="1" applyAlignment="1">
      <alignment horizontal="center" vertical="center"/>
    </xf>
    <xf numFmtId="180" fontId="3" fillId="0" borderId="0" xfId="0" applyNumberFormat="1" applyFont="1" applyAlignment="1">
      <alignment horizontal="right" vertical="center"/>
    </xf>
    <xf numFmtId="177" fontId="4" fillId="0" borderId="0" xfId="1" applyNumberFormat="1" applyFont="1" applyAlignment="1">
      <alignment horizontal="center" vertical="center" wrapText="1"/>
    </xf>
    <xf numFmtId="177" fontId="4" fillId="0" borderId="0" xfId="1" applyNumberFormat="1" applyFont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80" fontId="3" fillId="0" borderId="0" xfId="0" applyNumberFormat="1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>
      <alignment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80" fontId="3" fillId="2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Alignment="1">
      <alignment horizontal="right" vertical="center"/>
    </xf>
    <xf numFmtId="178" fontId="3" fillId="2" borderId="0" xfId="0" applyNumberFormat="1" applyFont="1" applyFill="1" applyAlignment="1">
      <alignment horizontal="right" vertical="center"/>
    </xf>
    <xf numFmtId="177" fontId="3" fillId="2" borderId="0" xfId="1" applyNumberFormat="1" applyFont="1" applyFill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horizontal="right" vertical="center"/>
    </xf>
    <xf numFmtId="176" fontId="6" fillId="2" borderId="0" xfId="0" applyNumberFormat="1" applyFont="1" applyFill="1">
      <alignment vertical="center"/>
    </xf>
    <xf numFmtId="177" fontId="3" fillId="2" borderId="0" xfId="0" applyNumberFormat="1" applyFont="1" applyFill="1">
      <alignment vertical="center"/>
    </xf>
    <xf numFmtId="38" fontId="3" fillId="2" borderId="0" xfId="1" applyFont="1" applyFill="1" applyAlignment="1">
      <alignment horizontal="center" vertical="center"/>
    </xf>
    <xf numFmtId="180" fontId="3" fillId="2" borderId="0" xfId="0" applyNumberFormat="1" applyFont="1" applyFill="1" applyAlignment="1">
      <alignment horizontal="right" vertical="center"/>
    </xf>
    <xf numFmtId="181" fontId="3" fillId="2" borderId="0" xfId="0" applyNumberFormat="1" applyFont="1" applyFill="1" applyAlignment="1">
      <alignment horizontal="right" vertical="center"/>
    </xf>
    <xf numFmtId="176" fontId="3" fillId="2" borderId="0" xfId="1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81" fontId="5" fillId="2" borderId="0" xfId="0" applyNumberFormat="1" applyFont="1" applyFill="1" applyAlignment="1">
      <alignment horizontal="right" vertical="center"/>
    </xf>
    <xf numFmtId="181" fontId="5" fillId="2" borderId="0" xfId="1" applyNumberFormat="1" applyFont="1" applyFill="1" applyAlignment="1">
      <alignment horizontal="right" vertical="center"/>
    </xf>
    <xf numFmtId="177" fontId="5" fillId="2" borderId="0" xfId="1" applyNumberFormat="1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177" fontId="3" fillId="0" borderId="0" xfId="1" applyNumberFormat="1" applyFont="1" applyFill="1" applyAlignment="1">
      <alignment horizontal="center" vertical="center" wrapText="1"/>
    </xf>
    <xf numFmtId="179" fontId="3" fillId="0" borderId="0" xfId="1" applyNumberFormat="1" applyFont="1" applyFill="1" applyAlignment="1">
      <alignment horizontal="center" vertical="center" wrapText="1"/>
    </xf>
    <xf numFmtId="179" fontId="3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Alignment="1">
      <alignment horizontal="right" vertical="center"/>
    </xf>
    <xf numFmtId="178" fontId="5" fillId="2" borderId="0" xfId="0" applyNumberFormat="1" applyFont="1" applyFill="1" applyAlignment="1">
      <alignment horizontal="right" vertical="center"/>
    </xf>
    <xf numFmtId="0" fontId="5" fillId="2" borderId="0" xfId="0" applyFont="1" applyFill="1">
      <alignment vertical="center"/>
    </xf>
    <xf numFmtId="177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0" fontId="3" fillId="2" borderId="0" xfId="0" applyNumberFormat="1" applyFont="1" applyFill="1">
      <alignment vertical="center"/>
    </xf>
    <xf numFmtId="180" fontId="3" fillId="0" borderId="0" xfId="1" applyNumberFormat="1" applyFont="1" applyAlignment="1">
      <alignment horizontal="center" vertical="center"/>
    </xf>
    <xf numFmtId="38" fontId="3" fillId="0" borderId="0" xfId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7" fontId="3" fillId="0" borderId="0" xfId="1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1" applyNumberFormat="1" applyFont="1" applyAlignment="1">
      <alignment horizontal="center" vertical="center" wrapText="1"/>
    </xf>
  </cellXfs>
  <cellStyles count="4">
    <cellStyle name="パーセント 2" xfId="3" xr:uid="{0A39BED2-DFB1-5648-98CD-89E22BD21B04}"/>
    <cellStyle name="桁区切り" xfId="1" builtinId="6"/>
    <cellStyle name="標準" xfId="0" builtinId="0"/>
    <cellStyle name="標準 2" xfId="2" xr:uid="{A6D1F1B1-B2CE-6346-A41E-1CC644C860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D018B-9B43-9942-8870-520274F38B73}">
  <dimension ref="A1:AH114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sqref="A1:XFD2"/>
    </sheetView>
  </sheetViews>
  <sheetFormatPr baseColWidth="10" defaultRowHeight="19"/>
  <cols>
    <col min="1" max="1" width="31.140625" style="7" customWidth="1"/>
    <col min="2" max="2" width="10.140625" style="7" bestFit="1" customWidth="1"/>
    <col min="3" max="3" width="29.85546875" style="7" bestFit="1" customWidth="1"/>
    <col min="4" max="4" width="7.28515625" style="8" bestFit="1" customWidth="1"/>
    <col min="5" max="5" width="12.85546875" style="8" bestFit="1" customWidth="1"/>
    <col min="6" max="6" width="5.42578125" style="9" bestFit="1" customWidth="1"/>
    <col min="7" max="7" width="7.28515625" style="9" bestFit="1" customWidth="1"/>
    <col min="8" max="8" width="5.5703125" style="10" bestFit="1" customWidth="1"/>
    <col min="9" max="9" width="26.42578125" style="11" bestFit="1" customWidth="1"/>
    <col min="10" max="10" width="7.28515625" style="8" bestFit="1" customWidth="1"/>
    <col min="11" max="11" width="10.42578125" style="8" bestFit="1" customWidth="1"/>
    <col min="12" max="12" width="23.5703125" style="8" bestFit="1" customWidth="1"/>
    <col min="13" max="13" width="10.85546875" style="8" bestFit="1" customWidth="1"/>
    <col min="14" max="15" width="7.42578125" style="12" bestFit="1" customWidth="1"/>
    <col min="16" max="16" width="7" style="12" bestFit="1" customWidth="1"/>
    <col min="17" max="17" width="6.85546875" style="12" bestFit="1" customWidth="1"/>
    <col min="18" max="18" width="7" style="35" customWidth="1"/>
    <col min="19" max="20" width="7.42578125" style="13" bestFit="1" customWidth="1"/>
    <col min="21" max="21" width="8.28515625" style="13" bestFit="1" customWidth="1"/>
    <col min="22" max="22" width="6.85546875" style="13" bestFit="1" customWidth="1"/>
    <col min="23" max="23" width="7" style="81" customWidth="1"/>
    <col min="24" max="25" width="7.42578125" style="14" bestFit="1" customWidth="1"/>
    <col min="26" max="26" width="7" style="14" bestFit="1" customWidth="1"/>
    <col min="27" max="27" width="6.85546875" style="14" bestFit="1" customWidth="1"/>
    <col min="28" max="28" width="7" style="81" customWidth="1"/>
    <col min="29" max="30" width="7.42578125" style="15" bestFit="1" customWidth="1"/>
    <col min="31" max="31" width="7" style="15" bestFit="1" customWidth="1"/>
    <col min="32" max="32" width="6.85546875" style="15" bestFit="1" customWidth="1"/>
    <col min="33" max="33" width="7" style="35" customWidth="1"/>
    <col min="34" max="34" width="40" style="7" bestFit="1" customWidth="1"/>
    <col min="35" max="16384" width="10.7109375" style="7"/>
  </cols>
  <sheetData>
    <row r="1" spans="1:34">
      <c r="A1" s="7" t="s">
        <v>297</v>
      </c>
    </row>
    <row r="3" spans="1:34" s="1" customFormat="1" ht="49" customHeight="1">
      <c r="A3" s="94" t="s">
        <v>2</v>
      </c>
      <c r="B3" s="94" t="s">
        <v>9</v>
      </c>
      <c r="C3" s="94" t="s">
        <v>10</v>
      </c>
      <c r="D3" s="94" t="s">
        <v>15</v>
      </c>
      <c r="E3" s="94" t="s">
        <v>17</v>
      </c>
      <c r="F3" s="94"/>
      <c r="G3" s="94"/>
      <c r="H3" s="93" t="s">
        <v>129</v>
      </c>
      <c r="I3" s="93"/>
      <c r="J3" s="94" t="s">
        <v>4</v>
      </c>
      <c r="K3" s="1" t="s">
        <v>25</v>
      </c>
      <c r="L3" s="1" t="s">
        <v>21</v>
      </c>
      <c r="M3" s="94" t="s">
        <v>3</v>
      </c>
      <c r="N3" s="90" t="s">
        <v>29</v>
      </c>
      <c r="O3" s="90"/>
      <c r="P3" s="90"/>
      <c r="Q3" s="90"/>
      <c r="R3" s="90"/>
      <c r="S3" s="91" t="s">
        <v>34</v>
      </c>
      <c r="T3" s="91"/>
      <c r="U3" s="91"/>
      <c r="V3" s="91"/>
      <c r="W3" s="91"/>
      <c r="X3" s="92" t="s">
        <v>51</v>
      </c>
      <c r="Y3" s="92"/>
      <c r="Z3" s="92"/>
      <c r="AA3" s="92"/>
      <c r="AB3" s="92"/>
      <c r="AC3" s="93" t="s">
        <v>164</v>
      </c>
      <c r="AD3" s="93"/>
      <c r="AE3" s="93"/>
      <c r="AF3" s="93"/>
      <c r="AG3" s="93"/>
      <c r="AH3" s="1" t="s">
        <v>26</v>
      </c>
    </row>
    <row r="4" spans="1:34" s="1" customFormat="1" ht="40">
      <c r="A4" s="94"/>
      <c r="B4" s="94"/>
      <c r="C4" s="94"/>
      <c r="D4" s="94"/>
      <c r="E4" s="1" t="s">
        <v>11</v>
      </c>
      <c r="F4" s="2" t="s">
        <v>128</v>
      </c>
      <c r="G4" s="2" t="s">
        <v>12</v>
      </c>
      <c r="H4" s="3" t="s">
        <v>18</v>
      </c>
      <c r="I4" s="3" t="s">
        <v>19</v>
      </c>
      <c r="J4" s="94"/>
      <c r="M4" s="94"/>
      <c r="N4" s="4" t="s">
        <v>33</v>
      </c>
      <c r="O4" s="4" t="s">
        <v>30</v>
      </c>
      <c r="P4" s="4" t="s">
        <v>31</v>
      </c>
      <c r="Q4" s="4" t="s">
        <v>32</v>
      </c>
      <c r="R4" s="79" t="s">
        <v>203</v>
      </c>
      <c r="S4" s="5" t="s">
        <v>33</v>
      </c>
      <c r="T4" s="5" t="s">
        <v>30</v>
      </c>
      <c r="U4" s="5" t="s">
        <v>31</v>
      </c>
      <c r="V4" s="5" t="s">
        <v>32</v>
      </c>
      <c r="W4" s="80" t="s">
        <v>203</v>
      </c>
      <c r="X4" s="6" t="s">
        <v>33</v>
      </c>
      <c r="Y4" s="6" t="s">
        <v>30</v>
      </c>
      <c r="Z4" s="6" t="s">
        <v>31</v>
      </c>
      <c r="AA4" s="6" t="s">
        <v>32</v>
      </c>
      <c r="AB4" s="80" t="s">
        <v>203</v>
      </c>
      <c r="AC4" s="3" t="s">
        <v>33</v>
      </c>
      <c r="AD4" s="3" t="s">
        <v>30</v>
      </c>
      <c r="AE4" s="3" t="s">
        <v>31</v>
      </c>
      <c r="AF4" s="3" t="s">
        <v>32</v>
      </c>
      <c r="AG4" s="79" t="s">
        <v>203</v>
      </c>
    </row>
    <row r="5" spans="1:34">
      <c r="A5" s="7" t="s">
        <v>8</v>
      </c>
      <c r="B5" s="7" t="s">
        <v>7</v>
      </c>
      <c r="C5" s="7" t="s">
        <v>292</v>
      </c>
      <c r="D5" s="8" t="s">
        <v>84</v>
      </c>
      <c r="E5" s="8" t="s">
        <v>37</v>
      </c>
      <c r="H5" s="10" t="s">
        <v>28</v>
      </c>
      <c r="J5" s="8" t="s">
        <v>36</v>
      </c>
      <c r="K5" s="8">
        <v>1993</v>
      </c>
      <c r="L5" s="8" t="s">
        <v>38</v>
      </c>
      <c r="M5" s="8">
        <v>3</v>
      </c>
      <c r="N5" s="12">
        <v>437</v>
      </c>
      <c r="O5" s="12">
        <v>138.64123518604544</v>
      </c>
      <c r="P5" s="12">
        <v>191</v>
      </c>
      <c r="Q5" s="12">
        <v>72.248418168591442</v>
      </c>
      <c r="R5" s="35">
        <f>P5/N5</f>
        <v>0.43707093821510296</v>
      </c>
    </row>
    <row r="6" spans="1:34">
      <c r="A6" s="7" t="s">
        <v>8</v>
      </c>
      <c r="B6" s="7" t="s">
        <v>7</v>
      </c>
      <c r="C6" s="7" t="s">
        <v>292</v>
      </c>
      <c r="D6" s="8" t="s">
        <v>84</v>
      </c>
      <c r="E6" s="8" t="s">
        <v>37</v>
      </c>
      <c r="H6" s="10" t="s">
        <v>28</v>
      </c>
      <c r="J6" s="8" t="s">
        <v>36</v>
      </c>
      <c r="K6" s="8">
        <v>1993</v>
      </c>
      <c r="L6" s="8" t="s">
        <v>39</v>
      </c>
      <c r="M6" s="8">
        <v>3</v>
      </c>
      <c r="N6" s="12">
        <v>381</v>
      </c>
      <c r="O6" s="12">
        <v>98.284670293323316</v>
      </c>
      <c r="P6" s="12">
        <v>235</v>
      </c>
      <c r="Q6" s="12">
        <v>84.213504781797141</v>
      </c>
      <c r="R6" s="35">
        <f t="shared" ref="R6:R27" si="0">P6/N6</f>
        <v>0.61679790026246717</v>
      </c>
    </row>
    <row r="7" spans="1:34">
      <c r="A7" s="7" t="s">
        <v>62</v>
      </c>
      <c r="B7" s="7" t="s">
        <v>61</v>
      </c>
      <c r="C7" s="7" t="s">
        <v>70</v>
      </c>
      <c r="D7" s="8" t="s">
        <v>84</v>
      </c>
      <c r="E7" s="8" t="s">
        <v>37</v>
      </c>
      <c r="F7" s="9">
        <v>6.4</v>
      </c>
      <c r="G7" s="9">
        <v>16.899999999999999</v>
      </c>
      <c r="H7" s="10" t="s">
        <v>28</v>
      </c>
      <c r="I7" s="11" t="s">
        <v>64</v>
      </c>
      <c r="J7" s="8" t="s">
        <v>36</v>
      </c>
      <c r="K7" s="8">
        <v>1994</v>
      </c>
      <c r="L7" s="8" t="s">
        <v>65</v>
      </c>
      <c r="M7" s="8">
        <v>3</v>
      </c>
      <c r="N7" s="12">
        <v>17.333333333333332</v>
      </c>
      <c r="P7" s="12">
        <v>6.6666666666666679</v>
      </c>
      <c r="R7" s="35">
        <f t="shared" si="0"/>
        <v>0.38461538461538469</v>
      </c>
      <c r="S7" s="13">
        <v>0.40699999999999997</v>
      </c>
      <c r="U7" s="13">
        <v>1.0025714285714284</v>
      </c>
      <c r="W7" s="81">
        <f t="shared" ref="W7:W71" si="1">U7/S7</f>
        <v>2.4633204633204633</v>
      </c>
      <c r="X7" s="14">
        <f t="shared" ref="X7:X8" si="2">(N7*34+S7*298)/1000</f>
        <v>0.71061933333333316</v>
      </c>
      <c r="Z7" s="14">
        <f t="shared" ref="Z7:Z8" si="3">(P7*34+U7*298)/1000</f>
        <v>0.52543295238095244</v>
      </c>
      <c r="AB7" s="81">
        <f t="shared" ref="AB7:AB72" si="4">Z7/X7</f>
        <v>0.73940143158824734</v>
      </c>
      <c r="AC7" s="15">
        <v>6</v>
      </c>
      <c r="AE7" s="15">
        <v>6.1</v>
      </c>
      <c r="AG7" s="35">
        <f t="shared" ref="AG7:AG71" si="5">AE7/AC7</f>
        <v>1.0166666666666666</v>
      </c>
      <c r="AH7" s="7" t="s">
        <v>63</v>
      </c>
    </row>
    <row r="8" spans="1:34">
      <c r="A8" s="7" t="s">
        <v>62</v>
      </c>
      <c r="B8" s="7" t="s">
        <v>61</v>
      </c>
      <c r="C8" s="7" t="s">
        <v>70</v>
      </c>
      <c r="D8" s="8" t="s">
        <v>84</v>
      </c>
      <c r="E8" s="8" t="s">
        <v>37</v>
      </c>
      <c r="F8" s="9">
        <v>6.4</v>
      </c>
      <c r="G8" s="9">
        <v>16.899999999999999</v>
      </c>
      <c r="H8" s="10" t="s">
        <v>28</v>
      </c>
      <c r="I8" s="11" t="s">
        <v>64</v>
      </c>
      <c r="J8" s="8" t="s">
        <v>36</v>
      </c>
      <c r="K8" s="8">
        <v>1994</v>
      </c>
      <c r="L8" s="8" t="s">
        <v>66</v>
      </c>
      <c r="M8" s="8">
        <v>3</v>
      </c>
      <c r="N8" s="12">
        <v>370.66666666666669</v>
      </c>
      <c r="P8" s="12">
        <v>212</v>
      </c>
      <c r="R8" s="35">
        <f t="shared" si="0"/>
        <v>0.57194244604316546</v>
      </c>
      <c r="S8" s="13">
        <v>4.3999999999999997E-2</v>
      </c>
      <c r="U8" s="13">
        <v>0.25928571428571429</v>
      </c>
      <c r="W8" s="81">
        <f t="shared" si="1"/>
        <v>5.8928571428571432</v>
      </c>
      <c r="X8" s="14">
        <f t="shared" si="2"/>
        <v>12.615778666666667</v>
      </c>
      <c r="Z8" s="14">
        <f t="shared" si="3"/>
        <v>7.2852671428571432</v>
      </c>
      <c r="AB8" s="81">
        <f t="shared" si="4"/>
        <v>0.57747265034906103</v>
      </c>
      <c r="AC8" s="15">
        <v>5.9</v>
      </c>
      <c r="AE8" s="15">
        <v>5.3</v>
      </c>
      <c r="AG8" s="35">
        <f t="shared" si="5"/>
        <v>0.89830508474576265</v>
      </c>
      <c r="AH8" s="7" t="s">
        <v>63</v>
      </c>
    </row>
    <row r="9" spans="1:34">
      <c r="A9" s="7" t="s">
        <v>40</v>
      </c>
      <c r="B9" s="7" t="s">
        <v>7</v>
      </c>
      <c r="C9" s="7" t="s">
        <v>46</v>
      </c>
      <c r="D9" s="8" t="s">
        <v>84</v>
      </c>
      <c r="E9" s="8" t="s">
        <v>37</v>
      </c>
      <c r="F9" s="9">
        <v>5.2</v>
      </c>
      <c r="G9" s="9">
        <v>23.6</v>
      </c>
      <c r="H9" s="10" t="s">
        <v>28</v>
      </c>
      <c r="J9" s="8" t="s">
        <v>5</v>
      </c>
      <c r="K9" s="8">
        <v>1995</v>
      </c>
      <c r="L9" s="8" t="s">
        <v>41</v>
      </c>
      <c r="M9" s="8">
        <v>3</v>
      </c>
      <c r="S9" s="13">
        <v>0.80652000000000013</v>
      </c>
      <c r="U9" s="13">
        <v>0.76876800000000012</v>
      </c>
      <c r="W9" s="81">
        <f t="shared" si="1"/>
        <v>0.95319148936170217</v>
      </c>
    </row>
    <row r="10" spans="1:34">
      <c r="A10" s="7" t="s">
        <v>40</v>
      </c>
      <c r="B10" s="7" t="s">
        <v>7</v>
      </c>
      <c r="C10" s="7" t="s">
        <v>46</v>
      </c>
      <c r="D10" s="8" t="s">
        <v>84</v>
      </c>
      <c r="E10" s="8" t="s">
        <v>37</v>
      </c>
      <c r="F10" s="9">
        <v>5.2</v>
      </c>
      <c r="G10" s="9">
        <v>23.6</v>
      </c>
      <c r="H10" s="10" t="s">
        <v>28</v>
      </c>
      <c r="J10" s="8" t="s">
        <v>5</v>
      </c>
      <c r="K10" s="8">
        <v>1995</v>
      </c>
      <c r="L10" s="8" t="s">
        <v>42</v>
      </c>
      <c r="M10" s="8">
        <v>3</v>
      </c>
      <c r="S10" s="13">
        <v>0.88862399999999997</v>
      </c>
      <c r="U10" s="13">
        <v>1.2963908571428573</v>
      </c>
      <c r="W10" s="81">
        <f t="shared" si="1"/>
        <v>1.4588744588744591</v>
      </c>
    </row>
    <row r="11" spans="1:34">
      <c r="A11" s="7" t="s">
        <v>40</v>
      </c>
      <c r="B11" s="7" t="s">
        <v>7</v>
      </c>
      <c r="C11" s="7" t="s">
        <v>46</v>
      </c>
      <c r="D11" s="8" t="s">
        <v>84</v>
      </c>
      <c r="E11" s="8" t="s">
        <v>37</v>
      </c>
      <c r="F11" s="9">
        <v>5.2</v>
      </c>
      <c r="G11" s="9">
        <v>23.6</v>
      </c>
      <c r="H11" s="10" t="s">
        <v>28</v>
      </c>
      <c r="J11" s="8" t="s">
        <v>5</v>
      </c>
      <c r="K11" s="8">
        <v>1995</v>
      </c>
      <c r="L11" s="8" t="s">
        <v>43</v>
      </c>
      <c r="M11" s="8">
        <v>3</v>
      </c>
      <c r="S11" s="13">
        <v>1.1256959999999998</v>
      </c>
      <c r="U11" s="13">
        <v>0.8854559999999998</v>
      </c>
      <c r="W11" s="81">
        <f t="shared" si="1"/>
        <v>0.78658536585365846</v>
      </c>
    </row>
    <row r="12" spans="1:34">
      <c r="A12" s="7" t="s">
        <v>40</v>
      </c>
      <c r="B12" s="7" t="s">
        <v>7</v>
      </c>
      <c r="C12" s="7" t="s">
        <v>46</v>
      </c>
      <c r="D12" s="8" t="s">
        <v>84</v>
      </c>
      <c r="E12" s="8" t="s">
        <v>37</v>
      </c>
      <c r="F12" s="9">
        <v>5.2</v>
      </c>
      <c r="G12" s="9">
        <v>23.6</v>
      </c>
      <c r="H12" s="10" t="s">
        <v>28</v>
      </c>
      <c r="J12" s="8" t="s">
        <v>5</v>
      </c>
      <c r="K12" s="8">
        <v>1995</v>
      </c>
      <c r="L12" s="8" t="s">
        <v>44</v>
      </c>
      <c r="M12" s="8">
        <v>3</v>
      </c>
      <c r="S12" s="13">
        <v>1.0194171428571428</v>
      </c>
      <c r="U12" s="13">
        <v>1.2002194285714285</v>
      </c>
      <c r="W12" s="81">
        <f t="shared" si="1"/>
        <v>1.1773584905660377</v>
      </c>
    </row>
    <row r="13" spans="1:34">
      <c r="A13" s="7" t="s">
        <v>71</v>
      </c>
      <c r="B13" s="7" t="s">
        <v>61</v>
      </c>
      <c r="C13" s="7" t="s">
        <v>72</v>
      </c>
      <c r="D13" s="8" t="s">
        <v>84</v>
      </c>
      <c r="E13" s="8" t="s">
        <v>68</v>
      </c>
      <c r="F13" s="9">
        <v>6.88</v>
      </c>
      <c r="G13" s="9">
        <v>13.2</v>
      </c>
      <c r="H13" s="10" t="s">
        <v>28</v>
      </c>
      <c r="I13" s="11" t="s">
        <v>75</v>
      </c>
      <c r="J13" s="8" t="s">
        <v>35</v>
      </c>
      <c r="K13" s="8">
        <v>1997</v>
      </c>
      <c r="L13" s="8" t="s">
        <v>73</v>
      </c>
      <c r="M13" s="8">
        <v>3</v>
      </c>
      <c r="N13" s="12">
        <v>89</v>
      </c>
      <c r="P13" s="12">
        <v>51</v>
      </c>
      <c r="R13" s="35">
        <f t="shared" si="0"/>
        <v>0.5730337078651685</v>
      </c>
      <c r="AC13" s="15">
        <v>7.91</v>
      </c>
      <c r="AE13" s="15">
        <v>7.74</v>
      </c>
      <c r="AG13" s="35">
        <f t="shared" si="5"/>
        <v>0.97850821744627059</v>
      </c>
      <c r="AH13" s="7" t="s">
        <v>63</v>
      </c>
    </row>
    <row r="14" spans="1:34">
      <c r="A14" s="7" t="s">
        <v>71</v>
      </c>
      <c r="B14" s="7" t="s">
        <v>61</v>
      </c>
      <c r="C14" s="7" t="s">
        <v>72</v>
      </c>
      <c r="D14" s="8" t="s">
        <v>84</v>
      </c>
      <c r="E14" s="8" t="s">
        <v>68</v>
      </c>
      <c r="F14" s="9">
        <v>6.88</v>
      </c>
      <c r="G14" s="9">
        <v>13.2</v>
      </c>
      <c r="H14" s="10" t="s">
        <v>28</v>
      </c>
      <c r="I14" s="11" t="s">
        <v>75</v>
      </c>
      <c r="J14" s="8" t="s">
        <v>35</v>
      </c>
      <c r="K14" s="8">
        <v>1997</v>
      </c>
      <c r="L14" s="8" t="s">
        <v>74</v>
      </c>
      <c r="M14" s="8">
        <v>3</v>
      </c>
      <c r="N14" s="12">
        <v>75</v>
      </c>
      <c r="P14" s="12">
        <v>48</v>
      </c>
      <c r="R14" s="35">
        <f t="shared" si="0"/>
        <v>0.64</v>
      </c>
      <c r="AC14" s="15">
        <v>6.71</v>
      </c>
      <c r="AE14" s="15">
        <v>6.419999999999999</v>
      </c>
      <c r="AG14" s="35">
        <f t="shared" si="5"/>
        <v>0.95678092399403858</v>
      </c>
      <c r="AH14" s="7" t="s">
        <v>63</v>
      </c>
    </row>
    <row r="15" spans="1:34">
      <c r="A15" s="7" t="s">
        <v>71</v>
      </c>
      <c r="B15" s="7" t="s">
        <v>61</v>
      </c>
      <c r="C15" s="7" t="s">
        <v>72</v>
      </c>
      <c r="D15" s="8" t="s">
        <v>84</v>
      </c>
      <c r="E15" s="8" t="s">
        <v>68</v>
      </c>
      <c r="F15" s="9">
        <v>6.88</v>
      </c>
      <c r="G15" s="9">
        <v>13.2</v>
      </c>
      <c r="H15" s="10" t="s">
        <v>28</v>
      </c>
      <c r="I15" s="11" t="s">
        <v>75</v>
      </c>
      <c r="J15" s="8" t="s">
        <v>45</v>
      </c>
      <c r="K15" s="8">
        <v>1997</v>
      </c>
      <c r="L15" s="8" t="s">
        <v>73</v>
      </c>
      <c r="M15" s="8">
        <v>3</v>
      </c>
      <c r="N15" s="12">
        <v>348</v>
      </c>
      <c r="P15" s="12">
        <v>322.99999999999994</v>
      </c>
      <c r="R15" s="35">
        <f t="shared" si="0"/>
        <v>0.92816091954022972</v>
      </c>
      <c r="AC15" s="15">
        <v>5.36</v>
      </c>
      <c r="AE15" s="15">
        <v>5.45</v>
      </c>
      <c r="AG15" s="35">
        <f t="shared" si="5"/>
        <v>1.0167910447761195</v>
      </c>
      <c r="AH15" s="7" t="s">
        <v>63</v>
      </c>
    </row>
    <row r="16" spans="1:34">
      <c r="A16" s="7" t="s">
        <v>71</v>
      </c>
      <c r="B16" s="7" t="s">
        <v>61</v>
      </c>
      <c r="C16" s="7" t="s">
        <v>72</v>
      </c>
      <c r="D16" s="8" t="s">
        <v>84</v>
      </c>
      <c r="E16" s="8" t="s">
        <v>68</v>
      </c>
      <c r="F16" s="9">
        <v>6.88</v>
      </c>
      <c r="G16" s="9">
        <v>13.2</v>
      </c>
      <c r="H16" s="10" t="s">
        <v>28</v>
      </c>
      <c r="I16" s="11" t="s">
        <v>75</v>
      </c>
      <c r="J16" s="8" t="s">
        <v>45</v>
      </c>
      <c r="K16" s="8">
        <v>1997</v>
      </c>
      <c r="L16" s="8" t="s">
        <v>74</v>
      </c>
      <c r="M16" s="8">
        <v>3</v>
      </c>
      <c r="N16" s="12">
        <v>272</v>
      </c>
      <c r="P16" s="12">
        <v>150</v>
      </c>
      <c r="R16" s="35">
        <f t="shared" si="0"/>
        <v>0.55147058823529416</v>
      </c>
      <c r="AC16" s="15">
        <v>3.84</v>
      </c>
      <c r="AE16" s="15">
        <v>3.41</v>
      </c>
      <c r="AG16" s="35">
        <f t="shared" si="5"/>
        <v>0.88802083333333337</v>
      </c>
      <c r="AH16" s="7" t="s">
        <v>63</v>
      </c>
    </row>
    <row r="17" spans="1:34">
      <c r="A17" s="7" t="s">
        <v>67</v>
      </c>
      <c r="B17" s="7" t="s">
        <v>61</v>
      </c>
      <c r="C17" s="7" t="s">
        <v>70</v>
      </c>
      <c r="D17" s="8" t="s">
        <v>84</v>
      </c>
      <c r="E17" s="8" t="s">
        <v>68</v>
      </c>
      <c r="F17" s="9">
        <v>6.6</v>
      </c>
      <c r="G17" s="9">
        <v>12</v>
      </c>
      <c r="H17" s="10" t="s">
        <v>28</v>
      </c>
      <c r="I17" s="11" t="s">
        <v>69</v>
      </c>
      <c r="J17" s="8" t="s">
        <v>36</v>
      </c>
      <c r="K17" s="8">
        <v>1994</v>
      </c>
      <c r="M17" s="8">
        <v>4</v>
      </c>
      <c r="N17" s="12">
        <v>225</v>
      </c>
      <c r="P17" s="12">
        <v>45</v>
      </c>
      <c r="R17" s="35">
        <f t="shared" si="0"/>
        <v>0.2</v>
      </c>
      <c r="AC17" s="15">
        <v>5.3</v>
      </c>
      <c r="AE17" s="15">
        <v>5.0999999999999996</v>
      </c>
      <c r="AG17" s="35">
        <f t="shared" si="5"/>
        <v>0.96226415094339623</v>
      </c>
      <c r="AH17" s="7" t="s">
        <v>63</v>
      </c>
    </row>
    <row r="18" spans="1:34">
      <c r="A18" s="7" t="s">
        <v>67</v>
      </c>
      <c r="B18" s="7" t="s">
        <v>61</v>
      </c>
      <c r="C18" s="7" t="s">
        <v>70</v>
      </c>
      <c r="D18" s="8" t="s">
        <v>84</v>
      </c>
      <c r="E18" s="8" t="s">
        <v>68</v>
      </c>
      <c r="F18" s="9">
        <v>6.6</v>
      </c>
      <c r="G18" s="9">
        <v>12</v>
      </c>
      <c r="H18" s="10" t="s">
        <v>28</v>
      </c>
      <c r="I18" s="11" t="s">
        <v>69</v>
      </c>
      <c r="J18" s="8" t="s">
        <v>36</v>
      </c>
      <c r="K18" s="8">
        <v>1996</v>
      </c>
      <c r="M18" s="8">
        <v>4</v>
      </c>
      <c r="N18" s="12">
        <v>20</v>
      </c>
      <c r="P18" s="12">
        <v>8</v>
      </c>
      <c r="R18" s="35">
        <f t="shared" si="0"/>
        <v>0.4</v>
      </c>
      <c r="AC18" s="15">
        <v>4.5999999999999996</v>
      </c>
      <c r="AE18" s="15">
        <v>4.2</v>
      </c>
      <c r="AG18" s="35">
        <f t="shared" si="5"/>
        <v>0.91304347826086962</v>
      </c>
      <c r="AH18" s="7" t="s">
        <v>63</v>
      </c>
    </row>
    <row r="19" spans="1:34">
      <c r="A19" s="7" t="s">
        <v>67</v>
      </c>
      <c r="B19" s="7" t="s">
        <v>61</v>
      </c>
      <c r="C19" s="7" t="s">
        <v>70</v>
      </c>
      <c r="D19" s="8" t="s">
        <v>84</v>
      </c>
      <c r="E19" s="8" t="s">
        <v>68</v>
      </c>
      <c r="F19" s="9">
        <v>6.6</v>
      </c>
      <c r="G19" s="9">
        <v>12</v>
      </c>
      <c r="H19" s="10" t="s">
        <v>28</v>
      </c>
      <c r="I19" s="11" t="s">
        <v>69</v>
      </c>
      <c r="J19" s="8" t="s">
        <v>5</v>
      </c>
      <c r="K19" s="8">
        <v>1994</v>
      </c>
      <c r="M19" s="8">
        <v>4</v>
      </c>
      <c r="N19" s="12">
        <v>27</v>
      </c>
      <c r="P19" s="12">
        <v>11</v>
      </c>
      <c r="R19" s="35">
        <f t="shared" si="0"/>
        <v>0.40740740740740738</v>
      </c>
      <c r="AC19" s="15">
        <v>3.8</v>
      </c>
      <c r="AE19" s="15">
        <v>3.4</v>
      </c>
      <c r="AG19" s="35">
        <f t="shared" si="5"/>
        <v>0.89473684210526316</v>
      </c>
      <c r="AH19" s="7" t="s">
        <v>63</v>
      </c>
    </row>
    <row r="20" spans="1:34">
      <c r="A20" s="7" t="s">
        <v>67</v>
      </c>
      <c r="B20" s="7" t="s">
        <v>61</v>
      </c>
      <c r="C20" s="7" t="s">
        <v>70</v>
      </c>
      <c r="D20" s="8" t="s">
        <v>84</v>
      </c>
      <c r="E20" s="8" t="s">
        <v>68</v>
      </c>
      <c r="F20" s="9">
        <v>6.6</v>
      </c>
      <c r="G20" s="9">
        <v>12</v>
      </c>
      <c r="H20" s="10" t="s">
        <v>28</v>
      </c>
      <c r="I20" s="11" t="s">
        <v>69</v>
      </c>
      <c r="J20" s="8" t="s">
        <v>5</v>
      </c>
      <c r="K20" s="8">
        <v>1996</v>
      </c>
      <c r="M20" s="8">
        <v>4</v>
      </c>
      <c r="N20" s="12">
        <v>40</v>
      </c>
      <c r="P20" s="12">
        <v>34</v>
      </c>
      <c r="R20" s="35">
        <f t="shared" si="0"/>
        <v>0.85</v>
      </c>
      <c r="AC20" s="15">
        <v>3</v>
      </c>
      <c r="AE20" s="15">
        <v>2.9</v>
      </c>
      <c r="AG20" s="35">
        <f t="shared" si="5"/>
        <v>0.96666666666666667</v>
      </c>
      <c r="AH20" s="7" t="s">
        <v>63</v>
      </c>
    </row>
    <row r="21" spans="1:34">
      <c r="A21" s="7" t="s">
        <v>294</v>
      </c>
      <c r="B21" s="7" t="s">
        <v>7</v>
      </c>
      <c r="C21" s="7" t="s">
        <v>60</v>
      </c>
      <c r="D21" s="8" t="s">
        <v>84</v>
      </c>
      <c r="E21" s="8" t="s">
        <v>118</v>
      </c>
      <c r="F21" s="9">
        <v>5.2</v>
      </c>
      <c r="G21" s="9">
        <v>5.3</v>
      </c>
      <c r="H21" s="10" t="s">
        <v>20</v>
      </c>
      <c r="I21" s="11" t="s">
        <v>295</v>
      </c>
      <c r="J21" s="8" t="s">
        <v>35</v>
      </c>
      <c r="K21" s="8">
        <v>2002</v>
      </c>
      <c r="M21" s="8">
        <v>3</v>
      </c>
      <c r="N21" s="12">
        <v>254</v>
      </c>
      <c r="O21" s="12">
        <v>29</v>
      </c>
      <c r="P21" s="12">
        <v>136</v>
      </c>
      <c r="Q21" s="12">
        <v>20</v>
      </c>
      <c r="R21" s="35">
        <f t="shared" si="0"/>
        <v>0.53543307086614178</v>
      </c>
      <c r="AC21" s="15">
        <v>3.4820000000000002</v>
      </c>
      <c r="AD21" s="15">
        <v>0.16700000000000001</v>
      </c>
      <c r="AE21" s="15">
        <v>3.5289999999999999</v>
      </c>
      <c r="AF21" s="15">
        <v>0.20699999999999999</v>
      </c>
      <c r="AG21" s="35">
        <f t="shared" si="5"/>
        <v>1.0134979896611143</v>
      </c>
    </row>
    <row r="22" spans="1:34">
      <c r="A22" s="7" t="s">
        <v>294</v>
      </c>
      <c r="B22" s="7" t="s">
        <v>7</v>
      </c>
      <c r="C22" s="7" t="s">
        <v>60</v>
      </c>
      <c r="D22" s="8" t="s">
        <v>84</v>
      </c>
      <c r="E22" s="8" t="s">
        <v>118</v>
      </c>
      <c r="F22" s="9">
        <v>5.2</v>
      </c>
      <c r="G22" s="9">
        <v>5.3</v>
      </c>
      <c r="H22" s="10" t="s">
        <v>20</v>
      </c>
      <c r="I22" s="11" t="s">
        <v>296</v>
      </c>
      <c r="J22" s="8" t="s">
        <v>35</v>
      </c>
      <c r="K22" s="8">
        <v>2002</v>
      </c>
      <c r="M22" s="8">
        <v>3</v>
      </c>
      <c r="N22" s="12">
        <v>254</v>
      </c>
      <c r="O22" s="12">
        <v>29</v>
      </c>
      <c r="P22" s="12">
        <v>96</v>
      </c>
      <c r="Q22" s="12">
        <v>5.8</v>
      </c>
      <c r="R22" s="35">
        <f t="shared" si="0"/>
        <v>0.37795275590551181</v>
      </c>
      <c r="AC22" s="15">
        <v>3.4820000000000002</v>
      </c>
      <c r="AD22" s="15">
        <v>0.16700000000000001</v>
      </c>
      <c r="AE22" s="15">
        <v>2.9860000000000002</v>
      </c>
      <c r="AF22" s="15">
        <v>0.375</v>
      </c>
      <c r="AG22" s="35">
        <f t="shared" si="5"/>
        <v>0.85755313038483627</v>
      </c>
    </row>
    <row r="23" spans="1:34">
      <c r="A23" s="7" t="s">
        <v>82</v>
      </c>
      <c r="B23" s="7" t="s">
        <v>80</v>
      </c>
      <c r="C23" s="7" t="s">
        <v>81</v>
      </c>
      <c r="D23" s="16" t="s">
        <v>14</v>
      </c>
      <c r="E23" s="8" t="s">
        <v>37</v>
      </c>
      <c r="F23" s="9">
        <v>6.1</v>
      </c>
      <c r="G23" s="9">
        <v>23</v>
      </c>
      <c r="H23" s="10" t="s">
        <v>28</v>
      </c>
      <c r="I23" s="11" t="s">
        <v>85</v>
      </c>
      <c r="J23" s="8" t="s">
        <v>5</v>
      </c>
      <c r="K23" s="8">
        <v>2002</v>
      </c>
      <c r="M23" s="8">
        <v>2</v>
      </c>
      <c r="N23" s="12">
        <v>243.6</v>
      </c>
      <c r="O23" s="12">
        <v>16.3</v>
      </c>
      <c r="P23" s="12">
        <v>173.6</v>
      </c>
      <c r="Q23" s="12">
        <v>5.3</v>
      </c>
      <c r="R23" s="35">
        <f t="shared" si="0"/>
        <v>0.71264367816091956</v>
      </c>
      <c r="S23" s="13">
        <v>0.3715</v>
      </c>
      <c r="T23" s="13">
        <v>0.1225</v>
      </c>
      <c r="U23" s="13">
        <v>0.51380000000000003</v>
      </c>
      <c r="V23" s="13">
        <v>8.2000000000000003E-2</v>
      </c>
      <c r="W23" s="81">
        <f t="shared" si="1"/>
        <v>1.383041722745626</v>
      </c>
      <c r="X23" s="14">
        <f t="shared" ref="X23:AA24" si="6">(N23*34+S23*298)/1000</f>
        <v>8.3931070000000005</v>
      </c>
      <c r="Y23" s="14">
        <f t="shared" si="6"/>
        <v>0.59070500000000004</v>
      </c>
      <c r="Z23" s="14">
        <f t="shared" si="6"/>
        <v>6.0555123999999996</v>
      </c>
      <c r="AA23" s="14">
        <f t="shared" si="6"/>
        <v>0.20463599999999998</v>
      </c>
      <c r="AB23" s="81">
        <f t="shared" si="4"/>
        <v>0.72148638162244316</v>
      </c>
      <c r="AC23" s="15">
        <v>4.3499999999999996</v>
      </c>
      <c r="AD23" s="15">
        <v>8.4900000000000003E-2</v>
      </c>
      <c r="AE23" s="15">
        <v>4.08</v>
      </c>
      <c r="AF23" s="15">
        <v>5.6599999999999998E-2</v>
      </c>
      <c r="AG23" s="35">
        <f t="shared" si="5"/>
        <v>0.93793103448275872</v>
      </c>
    </row>
    <row r="24" spans="1:34">
      <c r="A24" s="7" t="s">
        <v>82</v>
      </c>
      <c r="B24" s="7" t="s">
        <v>80</v>
      </c>
      <c r="C24" s="7" t="s">
        <v>81</v>
      </c>
      <c r="D24" s="16" t="s">
        <v>14</v>
      </c>
      <c r="E24" s="8" t="s">
        <v>37</v>
      </c>
      <c r="F24" s="9">
        <v>6.1</v>
      </c>
      <c r="G24" s="9">
        <v>23</v>
      </c>
      <c r="H24" s="10" t="s">
        <v>20</v>
      </c>
      <c r="I24" s="11" t="s">
        <v>87</v>
      </c>
      <c r="J24" s="8" t="s">
        <v>5</v>
      </c>
      <c r="K24" s="8">
        <v>2002</v>
      </c>
      <c r="M24" s="8">
        <v>2</v>
      </c>
      <c r="N24" s="12">
        <v>243.6</v>
      </c>
      <c r="O24" s="12">
        <v>16.3</v>
      </c>
      <c r="P24" s="12">
        <v>156.80000000000001</v>
      </c>
      <c r="Q24" s="12">
        <v>18.2</v>
      </c>
      <c r="R24" s="35">
        <f t="shared" si="0"/>
        <v>0.64367816091954033</v>
      </c>
      <c r="S24" s="13">
        <v>0.3715</v>
      </c>
      <c r="T24" s="13">
        <v>0.1225</v>
      </c>
      <c r="U24" s="13">
        <v>0.38479999999999998</v>
      </c>
      <c r="V24" s="13">
        <v>5.9900000000000002E-2</v>
      </c>
      <c r="W24" s="81">
        <f t="shared" si="1"/>
        <v>1.035800807537012</v>
      </c>
      <c r="X24" s="14">
        <f t="shared" si="6"/>
        <v>8.3931070000000005</v>
      </c>
      <c r="Y24" s="14">
        <f t="shared" si="6"/>
        <v>0.59070500000000004</v>
      </c>
      <c r="Z24" s="14">
        <f t="shared" si="6"/>
        <v>5.4458704000000004</v>
      </c>
      <c r="AA24" s="14">
        <f t="shared" si="6"/>
        <v>0.63665019999999994</v>
      </c>
      <c r="AB24" s="81">
        <f t="shared" si="4"/>
        <v>0.64885034826792987</v>
      </c>
      <c r="AC24" s="15">
        <v>4.3499999999999996</v>
      </c>
      <c r="AD24" s="15">
        <v>8.4900000000000003E-2</v>
      </c>
      <c r="AE24" s="15">
        <v>3.88</v>
      </c>
      <c r="AF24" s="15">
        <v>2.8299999999999999E-2</v>
      </c>
      <c r="AG24" s="35">
        <f t="shared" si="5"/>
        <v>0.89195402298850579</v>
      </c>
    </row>
    <row r="25" spans="1:34">
      <c r="A25" s="7" t="s">
        <v>47</v>
      </c>
      <c r="B25" s="7" t="s">
        <v>7</v>
      </c>
      <c r="C25" s="7" t="s">
        <v>49</v>
      </c>
      <c r="D25" s="8" t="s">
        <v>14</v>
      </c>
      <c r="F25" s="9">
        <v>4.0999999999999996</v>
      </c>
      <c r="G25" s="9">
        <v>23.7</v>
      </c>
      <c r="H25" s="10" t="s">
        <v>28</v>
      </c>
      <c r="J25" s="8" t="s">
        <v>5</v>
      </c>
      <c r="K25" s="8">
        <v>2004</v>
      </c>
      <c r="M25" s="8">
        <v>3</v>
      </c>
      <c r="N25" s="12">
        <v>1668</v>
      </c>
      <c r="P25" s="12">
        <v>1420</v>
      </c>
      <c r="R25" s="35">
        <f t="shared" si="0"/>
        <v>0.85131894484412474</v>
      </c>
      <c r="S25" s="19">
        <v>27.971428571428572</v>
      </c>
      <c r="T25" s="19"/>
      <c r="U25" s="19">
        <v>-158.08571428571426</v>
      </c>
      <c r="V25" s="19"/>
      <c r="W25" s="82">
        <f t="shared" si="1"/>
        <v>-5.6516853932584263</v>
      </c>
      <c r="X25" s="20">
        <f>(N25*34+S25*298)/1000</f>
        <v>65.047485714285713</v>
      </c>
      <c r="Y25" s="20"/>
      <c r="Z25" s="20">
        <f t="shared" ref="Z25:Z27" si="7">(P25*34+U25*298)/1000</f>
        <v>1.1704571428571509</v>
      </c>
      <c r="AB25" s="82">
        <f t="shared" si="4"/>
        <v>1.7993887542375759E-2</v>
      </c>
    </row>
    <row r="26" spans="1:34">
      <c r="A26" s="7" t="s">
        <v>47</v>
      </c>
      <c r="B26" s="7" t="s">
        <v>7</v>
      </c>
      <c r="C26" s="7" t="s">
        <v>49</v>
      </c>
      <c r="D26" s="8" t="s">
        <v>14</v>
      </c>
      <c r="F26" s="9">
        <v>4.0999999999999996</v>
      </c>
      <c r="G26" s="9">
        <v>23.7</v>
      </c>
      <c r="H26" s="10" t="s">
        <v>28</v>
      </c>
      <c r="J26" s="8" t="s">
        <v>36</v>
      </c>
      <c r="K26" s="8" t="s">
        <v>50</v>
      </c>
      <c r="M26" s="8">
        <v>3</v>
      </c>
      <c r="N26" s="12">
        <v>1757.3333333333333</v>
      </c>
      <c r="P26" s="12">
        <v>1505.3333333333333</v>
      </c>
      <c r="R26" s="35">
        <f t="shared" si="0"/>
        <v>0.85660091047040976</v>
      </c>
      <c r="S26" s="19">
        <v>83.600000000000009</v>
      </c>
      <c r="T26" s="19"/>
      <c r="U26" s="19">
        <v>18.542857142857144</v>
      </c>
      <c r="V26" s="19"/>
      <c r="W26" s="82">
        <f t="shared" si="1"/>
        <v>0.22180451127819548</v>
      </c>
      <c r="X26" s="20">
        <f t="shared" ref="X26:X27" si="8">(N26*34+S26*298)/1000</f>
        <v>84.66213333333333</v>
      </c>
      <c r="Y26" s="20"/>
      <c r="Z26" s="20">
        <f t="shared" si="7"/>
        <v>56.707104761904759</v>
      </c>
      <c r="AB26" s="82">
        <f t="shared" si="4"/>
        <v>0.66980481744579345</v>
      </c>
    </row>
    <row r="27" spans="1:34">
      <c r="A27" s="7" t="s">
        <v>47</v>
      </c>
      <c r="B27" s="7" t="s">
        <v>7</v>
      </c>
      <c r="C27" s="7" t="s">
        <v>49</v>
      </c>
      <c r="D27" s="8" t="s">
        <v>14</v>
      </c>
      <c r="F27" s="9">
        <v>4.0999999999999996</v>
      </c>
      <c r="G27" s="9">
        <v>23.7</v>
      </c>
      <c r="H27" s="10" t="s">
        <v>28</v>
      </c>
      <c r="J27" s="8" t="s">
        <v>5</v>
      </c>
      <c r="K27" s="8">
        <v>2005</v>
      </c>
      <c r="M27" s="8">
        <v>3</v>
      </c>
      <c r="N27" s="12">
        <v>2113.3333333333335</v>
      </c>
      <c r="P27" s="12">
        <v>1588</v>
      </c>
      <c r="R27" s="35">
        <f t="shared" si="0"/>
        <v>0.75141955835962138</v>
      </c>
      <c r="S27" s="19">
        <v>-93.028571428571439</v>
      </c>
      <c r="T27" s="19"/>
      <c r="U27" s="19">
        <v>-46.51428571428572</v>
      </c>
      <c r="V27" s="19"/>
      <c r="W27" s="82">
        <f t="shared" si="1"/>
        <v>0.5</v>
      </c>
      <c r="X27" s="20">
        <f t="shared" si="8"/>
        <v>44.130819047619049</v>
      </c>
      <c r="Y27" s="20"/>
      <c r="Z27" s="20">
        <f t="shared" si="7"/>
        <v>40.130742857142856</v>
      </c>
      <c r="AB27" s="82">
        <f t="shared" si="4"/>
        <v>0.90935866868548398</v>
      </c>
    </row>
    <row r="28" spans="1:34">
      <c r="A28" s="7" t="s">
        <v>1</v>
      </c>
      <c r="B28" s="7" t="s">
        <v>0</v>
      </c>
      <c r="C28" s="7" t="s">
        <v>13</v>
      </c>
      <c r="D28" s="8" t="s">
        <v>14</v>
      </c>
      <c r="E28" s="8" t="s">
        <v>16</v>
      </c>
      <c r="F28" s="9">
        <v>4.05</v>
      </c>
      <c r="G28" s="9">
        <v>2.87</v>
      </c>
      <c r="H28" s="10" t="s">
        <v>20</v>
      </c>
      <c r="I28" s="11" t="s">
        <v>86</v>
      </c>
      <c r="J28" s="8" t="s">
        <v>5</v>
      </c>
      <c r="K28" s="8">
        <v>2011</v>
      </c>
      <c r="L28" s="8" t="s">
        <v>22</v>
      </c>
      <c r="M28" s="8">
        <v>3</v>
      </c>
      <c r="N28" s="12">
        <v>154.7691143073429</v>
      </c>
      <c r="O28" s="12">
        <v>22.75582068020363</v>
      </c>
      <c r="P28" s="12">
        <v>154.69341408024226</v>
      </c>
      <c r="Q28" s="12">
        <v>91.429955851382331</v>
      </c>
      <c r="R28" s="35">
        <f t="shared" ref="R28:R91" si="9">P28/N28</f>
        <v>0.9995108828564444</v>
      </c>
      <c r="AC28" s="15">
        <v>2.6014925373134328</v>
      </c>
      <c r="AE28" s="15">
        <v>2.274626865671642</v>
      </c>
      <c r="AG28" s="35">
        <f t="shared" si="5"/>
        <v>0.87435456110154919</v>
      </c>
      <c r="AH28" s="7" t="s">
        <v>27</v>
      </c>
    </row>
    <row r="29" spans="1:34">
      <c r="A29" s="7" t="s">
        <v>1</v>
      </c>
      <c r="B29" s="7" t="s">
        <v>0</v>
      </c>
      <c r="C29" s="7" t="s">
        <v>13</v>
      </c>
      <c r="D29" s="8" t="s">
        <v>14</v>
      </c>
      <c r="E29" s="8" t="s">
        <v>16</v>
      </c>
      <c r="F29" s="9">
        <v>4.05</v>
      </c>
      <c r="G29" s="9">
        <v>2.87</v>
      </c>
      <c r="H29" s="10" t="s">
        <v>20</v>
      </c>
      <c r="I29" s="11" t="s">
        <v>86</v>
      </c>
      <c r="J29" s="8" t="s">
        <v>5</v>
      </c>
      <c r="K29" s="8">
        <v>2011</v>
      </c>
      <c r="L29" s="8" t="s">
        <v>6</v>
      </c>
      <c r="M29" s="8">
        <v>3</v>
      </c>
      <c r="N29" s="12">
        <v>226.38152914458746</v>
      </c>
      <c r="O29" s="12">
        <v>50.098396568986431</v>
      </c>
      <c r="P29" s="12">
        <v>177.63058289174865</v>
      </c>
      <c r="Q29" s="12">
        <v>65.839225351401012</v>
      </c>
      <c r="R29" s="35">
        <f t="shared" si="9"/>
        <v>0.78465139608761059</v>
      </c>
      <c r="AC29" s="15">
        <v>3.0313432835820895</v>
      </c>
      <c r="AE29" s="15">
        <v>2.977611940298508</v>
      </c>
      <c r="AG29" s="35">
        <f t="shared" si="5"/>
        <v>0.98227474150664718</v>
      </c>
      <c r="AH29" s="7" t="s">
        <v>27</v>
      </c>
    </row>
    <row r="30" spans="1:34">
      <c r="A30" s="7" t="s">
        <v>1</v>
      </c>
      <c r="B30" s="7" t="s">
        <v>0</v>
      </c>
      <c r="C30" s="7" t="s">
        <v>13</v>
      </c>
      <c r="D30" s="8" t="s">
        <v>14</v>
      </c>
      <c r="E30" s="8" t="s">
        <v>16</v>
      </c>
      <c r="F30" s="9">
        <v>4.05</v>
      </c>
      <c r="G30" s="9">
        <v>2.87</v>
      </c>
      <c r="H30" s="10" t="s">
        <v>20</v>
      </c>
      <c r="I30" s="11" t="s">
        <v>86</v>
      </c>
      <c r="J30" s="8" t="s">
        <v>5</v>
      </c>
      <c r="K30" s="8">
        <v>2011</v>
      </c>
      <c r="L30" s="8" t="s">
        <v>23</v>
      </c>
      <c r="M30" s="8">
        <v>3</v>
      </c>
      <c r="N30" s="12">
        <v>194.89023467070399</v>
      </c>
      <c r="O30" s="12">
        <v>65.256186378387454</v>
      </c>
      <c r="P30" s="12">
        <v>169.4549583648751</v>
      </c>
      <c r="Q30" s="12">
        <v>37.482621739666754</v>
      </c>
      <c r="R30" s="35">
        <f t="shared" si="9"/>
        <v>0.86948922120800165</v>
      </c>
      <c r="AC30" s="15">
        <v>5.0014925373134327</v>
      </c>
      <c r="AE30" s="15">
        <v>4.55820895522388</v>
      </c>
      <c r="AG30" s="35">
        <f t="shared" si="5"/>
        <v>0.91136974037600704</v>
      </c>
      <c r="AH30" s="7" t="s">
        <v>27</v>
      </c>
    </row>
    <row r="31" spans="1:34">
      <c r="A31" s="7" t="s">
        <v>1</v>
      </c>
      <c r="B31" s="7" t="s">
        <v>0</v>
      </c>
      <c r="C31" s="7" t="s">
        <v>13</v>
      </c>
      <c r="D31" s="8" t="s">
        <v>14</v>
      </c>
      <c r="E31" s="8" t="s">
        <v>16</v>
      </c>
      <c r="F31" s="9">
        <v>4.05</v>
      </c>
      <c r="G31" s="9">
        <v>2.87</v>
      </c>
      <c r="H31" s="10" t="s">
        <v>20</v>
      </c>
      <c r="I31" s="11" t="s">
        <v>86</v>
      </c>
      <c r="J31" s="8" t="s">
        <v>5</v>
      </c>
      <c r="K31" s="8">
        <v>2011</v>
      </c>
      <c r="L31" s="8" t="s">
        <v>24</v>
      </c>
      <c r="M31" s="8">
        <v>3</v>
      </c>
      <c r="N31" s="12">
        <v>282.09689629068885</v>
      </c>
      <c r="O31" s="12">
        <v>80.980421876113695</v>
      </c>
      <c r="P31" s="12">
        <v>212.98258894776686</v>
      </c>
      <c r="Q31" s="12">
        <v>90.814246839580903</v>
      </c>
      <c r="R31" s="35">
        <f t="shared" si="9"/>
        <v>0.75499798738762924</v>
      </c>
      <c r="AC31" s="15">
        <v>5.4537313432835814</v>
      </c>
      <c r="AE31" s="15">
        <v>5.2074626865671645</v>
      </c>
      <c r="AG31" s="35">
        <f t="shared" si="5"/>
        <v>0.95484400656814472</v>
      </c>
      <c r="AH31" s="7" t="s">
        <v>27</v>
      </c>
    </row>
    <row r="32" spans="1:34">
      <c r="A32" s="7" t="s">
        <v>88</v>
      </c>
      <c r="B32" s="7" t="s">
        <v>80</v>
      </c>
      <c r="C32" s="7" t="s">
        <v>89</v>
      </c>
      <c r="D32" s="16" t="s">
        <v>14</v>
      </c>
      <c r="E32" s="8" t="s">
        <v>37</v>
      </c>
      <c r="F32" s="9">
        <v>5.17</v>
      </c>
      <c r="G32" s="9">
        <v>30.5</v>
      </c>
      <c r="H32" s="10" t="s">
        <v>28</v>
      </c>
      <c r="I32" s="11" t="s">
        <v>90</v>
      </c>
      <c r="J32" s="8" t="s">
        <v>35</v>
      </c>
      <c r="K32" s="8">
        <v>2007</v>
      </c>
      <c r="L32" s="8" t="s">
        <v>91</v>
      </c>
      <c r="M32" s="8">
        <v>3</v>
      </c>
      <c r="N32" s="12">
        <v>68</v>
      </c>
      <c r="O32" s="12">
        <v>10</v>
      </c>
      <c r="P32" s="12">
        <v>66</v>
      </c>
      <c r="Q32" s="12">
        <v>8</v>
      </c>
      <c r="R32" s="35">
        <f t="shared" si="9"/>
        <v>0.97058823529411764</v>
      </c>
      <c r="S32" s="17">
        <v>8.9</v>
      </c>
      <c r="T32" s="17">
        <v>0.7</v>
      </c>
      <c r="U32" s="17">
        <v>7.6</v>
      </c>
      <c r="V32" s="17">
        <v>1.6</v>
      </c>
      <c r="W32" s="82">
        <f t="shared" si="1"/>
        <v>0.8539325842696629</v>
      </c>
      <c r="X32" s="18">
        <f t="shared" ref="X32:X35" si="10">(N32*34+S32*298)/1000</f>
        <v>4.9642000000000008</v>
      </c>
      <c r="Y32" s="18">
        <f t="shared" ref="Y32:Y35" si="11">(O32*34+T32*298)/1000</f>
        <v>0.54859999999999998</v>
      </c>
      <c r="Z32" s="18">
        <f t="shared" ref="Z32:Z35" si="12">(P32*34+U32*298)/1000</f>
        <v>4.508799999999999</v>
      </c>
      <c r="AA32" s="18">
        <f t="shared" ref="AA32:AA35" si="13">(Q32*34+V32*298)/1000</f>
        <v>0.74879999999999991</v>
      </c>
      <c r="AB32" s="82">
        <f t="shared" si="4"/>
        <v>0.90826316425607312</v>
      </c>
    </row>
    <row r="33" spans="1:33">
      <c r="A33" s="7" t="s">
        <v>88</v>
      </c>
      <c r="B33" s="7" t="s">
        <v>80</v>
      </c>
      <c r="C33" s="7" t="s">
        <v>89</v>
      </c>
      <c r="D33" s="16" t="s">
        <v>14</v>
      </c>
      <c r="E33" s="8" t="s">
        <v>37</v>
      </c>
      <c r="F33" s="9">
        <v>5.17</v>
      </c>
      <c r="G33" s="9">
        <v>30.5</v>
      </c>
      <c r="H33" s="10" t="s">
        <v>28</v>
      </c>
      <c r="I33" s="11" t="s">
        <v>90</v>
      </c>
      <c r="J33" s="8" t="s">
        <v>35</v>
      </c>
      <c r="K33" s="8">
        <v>2007</v>
      </c>
      <c r="L33" s="8" t="s">
        <v>92</v>
      </c>
      <c r="M33" s="8">
        <v>3</v>
      </c>
      <c r="N33" s="12">
        <v>167</v>
      </c>
      <c r="O33" s="12">
        <v>48</v>
      </c>
      <c r="P33" s="12">
        <v>128</v>
      </c>
      <c r="Q33" s="12">
        <v>6</v>
      </c>
      <c r="R33" s="35">
        <f t="shared" si="9"/>
        <v>0.76646706586826352</v>
      </c>
      <c r="S33" s="17">
        <v>5.3</v>
      </c>
      <c r="T33" s="17">
        <v>0.2</v>
      </c>
      <c r="U33" s="17">
        <v>6.4</v>
      </c>
      <c r="V33" s="17">
        <v>0.4</v>
      </c>
      <c r="W33" s="82">
        <f t="shared" si="1"/>
        <v>1.2075471698113209</v>
      </c>
      <c r="X33" s="18">
        <f t="shared" si="10"/>
        <v>7.2573999999999996</v>
      </c>
      <c r="Y33" s="18">
        <f t="shared" si="11"/>
        <v>1.6916</v>
      </c>
      <c r="Z33" s="18">
        <f t="shared" si="12"/>
        <v>6.2591999999999999</v>
      </c>
      <c r="AA33" s="18">
        <f t="shared" si="13"/>
        <v>0.32319999999999999</v>
      </c>
      <c r="AB33" s="82">
        <f t="shared" si="4"/>
        <v>0.86245762945407445</v>
      </c>
    </row>
    <row r="34" spans="1:33">
      <c r="A34" s="7" t="s">
        <v>88</v>
      </c>
      <c r="B34" s="7" t="s">
        <v>80</v>
      </c>
      <c r="C34" s="7" t="s">
        <v>89</v>
      </c>
      <c r="D34" s="16" t="s">
        <v>14</v>
      </c>
      <c r="E34" s="8" t="s">
        <v>37</v>
      </c>
      <c r="F34" s="9">
        <v>5.17</v>
      </c>
      <c r="G34" s="9">
        <v>30.5</v>
      </c>
      <c r="H34" s="10" t="s">
        <v>28</v>
      </c>
      <c r="I34" s="11" t="s">
        <v>90</v>
      </c>
      <c r="J34" s="8" t="s">
        <v>45</v>
      </c>
      <c r="K34" s="8">
        <v>2007</v>
      </c>
      <c r="L34" s="8" t="s">
        <v>91</v>
      </c>
      <c r="M34" s="8">
        <v>3</v>
      </c>
      <c r="N34" s="12">
        <v>156</v>
      </c>
      <c r="O34" s="12">
        <v>9</v>
      </c>
      <c r="P34" s="12">
        <v>144</v>
      </c>
      <c r="Q34" s="12">
        <v>17</v>
      </c>
      <c r="R34" s="35">
        <f t="shared" si="9"/>
        <v>0.92307692307692313</v>
      </c>
      <c r="S34" s="17">
        <v>5.5</v>
      </c>
      <c r="T34" s="17">
        <v>0.3</v>
      </c>
      <c r="U34" s="17">
        <v>4</v>
      </c>
      <c r="V34" s="17">
        <v>0.7</v>
      </c>
      <c r="W34" s="82">
        <f t="shared" si="1"/>
        <v>0.72727272727272729</v>
      </c>
      <c r="X34" s="18">
        <f t="shared" si="10"/>
        <v>6.9429999999999996</v>
      </c>
      <c r="Y34" s="18">
        <f t="shared" si="11"/>
        <v>0.39539999999999997</v>
      </c>
      <c r="Z34" s="18">
        <f t="shared" si="12"/>
        <v>6.0880000000000001</v>
      </c>
      <c r="AA34" s="18">
        <f t="shared" si="13"/>
        <v>0.78660000000000008</v>
      </c>
      <c r="AB34" s="82">
        <f t="shared" si="4"/>
        <v>0.87685438571222818</v>
      </c>
    </row>
    <row r="35" spans="1:33">
      <c r="A35" s="7" t="s">
        <v>88</v>
      </c>
      <c r="B35" s="7" t="s">
        <v>80</v>
      </c>
      <c r="C35" s="7" t="s">
        <v>89</v>
      </c>
      <c r="D35" s="16" t="s">
        <v>14</v>
      </c>
      <c r="E35" s="8" t="s">
        <v>37</v>
      </c>
      <c r="F35" s="9">
        <v>5.17</v>
      </c>
      <c r="G35" s="9">
        <v>30.5</v>
      </c>
      <c r="H35" s="10" t="s">
        <v>28</v>
      </c>
      <c r="I35" s="11" t="s">
        <v>90</v>
      </c>
      <c r="J35" s="8" t="s">
        <v>45</v>
      </c>
      <c r="K35" s="8">
        <v>2007</v>
      </c>
      <c r="L35" s="8" t="s">
        <v>92</v>
      </c>
      <c r="M35" s="8">
        <v>3</v>
      </c>
      <c r="N35" s="12">
        <v>227</v>
      </c>
      <c r="O35" s="12">
        <v>15</v>
      </c>
      <c r="P35" s="12">
        <v>112</v>
      </c>
      <c r="Q35" s="12">
        <v>9</v>
      </c>
      <c r="R35" s="35">
        <f t="shared" si="9"/>
        <v>0.4933920704845815</v>
      </c>
      <c r="S35" s="17">
        <v>4.5</v>
      </c>
      <c r="T35" s="17">
        <v>0.9</v>
      </c>
      <c r="U35" s="17">
        <v>4</v>
      </c>
      <c r="V35" s="17">
        <v>0.4</v>
      </c>
      <c r="W35" s="82">
        <f t="shared" si="1"/>
        <v>0.88888888888888884</v>
      </c>
      <c r="X35" s="18">
        <f t="shared" si="10"/>
        <v>9.0589999999999993</v>
      </c>
      <c r="Y35" s="18">
        <f t="shared" si="11"/>
        <v>0.7782</v>
      </c>
      <c r="Z35" s="18">
        <f t="shared" si="12"/>
        <v>5</v>
      </c>
      <c r="AA35" s="18">
        <f t="shared" si="13"/>
        <v>0.42519999999999997</v>
      </c>
      <c r="AB35" s="82">
        <f t="shared" si="4"/>
        <v>0.55193729992272877</v>
      </c>
    </row>
    <row r="36" spans="1:33">
      <c r="A36" s="7" t="s">
        <v>97</v>
      </c>
      <c r="B36" s="7" t="s">
        <v>96</v>
      </c>
      <c r="C36" s="7" t="s">
        <v>99</v>
      </c>
      <c r="E36" s="8" t="s">
        <v>117</v>
      </c>
      <c r="F36" s="22">
        <v>5.7</v>
      </c>
      <c r="G36" s="9">
        <v>12.55</v>
      </c>
      <c r="H36" s="10" t="s">
        <v>20</v>
      </c>
      <c r="I36" s="11" t="s">
        <v>59</v>
      </c>
      <c r="J36" s="8" t="s">
        <v>35</v>
      </c>
      <c r="K36" s="8">
        <v>2013</v>
      </c>
      <c r="L36" s="8" t="s">
        <v>100</v>
      </c>
      <c r="M36" s="8">
        <v>3</v>
      </c>
      <c r="N36" s="12">
        <v>108</v>
      </c>
      <c r="O36" s="12">
        <v>12</v>
      </c>
      <c r="P36" s="12">
        <v>31</v>
      </c>
      <c r="Q36" s="12">
        <v>8</v>
      </c>
      <c r="R36" s="35">
        <f t="shared" si="9"/>
        <v>0.28703703703703703</v>
      </c>
      <c r="S36" s="13">
        <v>0.31</v>
      </c>
      <c r="T36" s="13">
        <v>0.01</v>
      </c>
      <c r="U36" s="13">
        <v>0.74</v>
      </c>
      <c r="V36" s="13">
        <v>0.06</v>
      </c>
      <c r="W36" s="81">
        <f t="shared" si="1"/>
        <v>2.3870967741935485</v>
      </c>
      <c r="X36" s="14">
        <f>(N36*34+S36*298)/1000</f>
        <v>3.7643800000000001</v>
      </c>
      <c r="Y36" s="14">
        <f t="shared" ref="Y36:Y39" si="14">(O36*34+T36*298)/1000</f>
        <v>0.41098000000000001</v>
      </c>
      <c r="Z36" s="14">
        <f t="shared" ref="Z36:Z43" si="15">(P36*34+U36*298)/1000</f>
        <v>1.2745199999999999</v>
      </c>
      <c r="AA36" s="14">
        <f t="shared" ref="AA36:AA39" si="16">(Q36*34+V36*298)/1000</f>
        <v>0.28987999999999997</v>
      </c>
      <c r="AB36" s="81">
        <f t="shared" si="4"/>
        <v>0.33857368278441596</v>
      </c>
      <c r="AC36" s="15">
        <v>5.57</v>
      </c>
      <c r="AD36" s="15">
        <v>0.86</v>
      </c>
      <c r="AE36" s="15">
        <v>5.25</v>
      </c>
      <c r="AF36" s="15">
        <v>0.7</v>
      </c>
      <c r="AG36" s="35">
        <f t="shared" si="5"/>
        <v>0.94254937163375219</v>
      </c>
    </row>
    <row r="37" spans="1:33">
      <c r="A37" s="7" t="s">
        <v>97</v>
      </c>
      <c r="B37" s="7" t="s">
        <v>96</v>
      </c>
      <c r="C37" s="7" t="s">
        <v>99</v>
      </c>
      <c r="E37" s="8" t="s">
        <v>117</v>
      </c>
      <c r="F37" s="22">
        <v>5.7</v>
      </c>
      <c r="G37" s="9">
        <v>12.55</v>
      </c>
      <c r="H37" s="10" t="s">
        <v>20</v>
      </c>
      <c r="I37" s="11" t="s">
        <v>59</v>
      </c>
      <c r="J37" s="8" t="s">
        <v>35</v>
      </c>
      <c r="K37" s="8">
        <v>2013</v>
      </c>
      <c r="L37" s="8" t="s">
        <v>6</v>
      </c>
      <c r="M37" s="8">
        <v>3</v>
      </c>
      <c r="N37" s="12">
        <v>353</v>
      </c>
      <c r="O37" s="12">
        <v>7</v>
      </c>
      <c r="P37" s="12">
        <v>105</v>
      </c>
      <c r="Q37" s="12">
        <v>13</v>
      </c>
      <c r="R37" s="35">
        <f t="shared" si="9"/>
        <v>0.29745042492917845</v>
      </c>
      <c r="S37" s="13">
        <v>0.44</v>
      </c>
      <c r="T37" s="13">
        <v>0.03</v>
      </c>
      <c r="U37" s="13">
        <v>0.97</v>
      </c>
      <c r="V37" s="13">
        <v>0.12</v>
      </c>
      <c r="W37" s="81">
        <f t="shared" si="1"/>
        <v>2.2045454545454546</v>
      </c>
      <c r="X37" s="14">
        <f>(N37*34+S37*298)/1000</f>
        <v>12.133120000000002</v>
      </c>
      <c r="Y37" s="14">
        <f t="shared" si="14"/>
        <v>0.24693999999999999</v>
      </c>
      <c r="Z37" s="14">
        <f t="shared" si="15"/>
        <v>3.8590599999999999</v>
      </c>
      <c r="AA37" s="14">
        <f t="shared" si="16"/>
        <v>0.47776000000000002</v>
      </c>
      <c r="AB37" s="81">
        <f t="shared" si="4"/>
        <v>0.3180599878679185</v>
      </c>
      <c r="AC37" s="15">
        <v>6.02</v>
      </c>
      <c r="AD37" s="15">
        <v>0.28999999999999998</v>
      </c>
      <c r="AE37" s="15">
        <v>5.35</v>
      </c>
      <c r="AF37" s="15">
        <v>0.17</v>
      </c>
      <c r="AG37" s="35">
        <f t="shared" si="5"/>
        <v>0.88870431893687707</v>
      </c>
    </row>
    <row r="38" spans="1:33">
      <c r="A38" s="7" t="s">
        <v>97</v>
      </c>
      <c r="B38" s="7" t="s">
        <v>96</v>
      </c>
      <c r="C38" s="7" t="s">
        <v>99</v>
      </c>
      <c r="E38" s="8" t="s">
        <v>117</v>
      </c>
      <c r="F38" s="22">
        <v>5.7</v>
      </c>
      <c r="G38" s="9">
        <v>12.55</v>
      </c>
      <c r="H38" s="10" t="s">
        <v>20</v>
      </c>
      <c r="I38" s="11" t="s">
        <v>59</v>
      </c>
      <c r="J38" s="8" t="s">
        <v>35</v>
      </c>
      <c r="K38" s="8">
        <v>2013</v>
      </c>
      <c r="L38" s="8" t="s">
        <v>76</v>
      </c>
      <c r="M38" s="8">
        <v>3</v>
      </c>
      <c r="N38" s="12">
        <v>252</v>
      </c>
      <c r="O38" s="12">
        <v>61</v>
      </c>
      <c r="P38" s="12">
        <v>79</v>
      </c>
      <c r="Q38" s="12">
        <v>11</v>
      </c>
      <c r="R38" s="35">
        <f t="shared" si="9"/>
        <v>0.31349206349206349</v>
      </c>
      <c r="S38" s="13">
        <v>0.42</v>
      </c>
      <c r="T38" s="13">
        <v>0.01</v>
      </c>
      <c r="U38" s="13">
        <v>0.78</v>
      </c>
      <c r="V38" s="13">
        <v>0.04</v>
      </c>
      <c r="W38" s="81">
        <f t="shared" si="1"/>
        <v>1.8571428571428572</v>
      </c>
      <c r="X38" s="14">
        <f>(N38*34+S38*298)/1000</f>
        <v>8.6931600000000007</v>
      </c>
      <c r="Y38" s="14">
        <f t="shared" si="14"/>
        <v>2.0769799999999998</v>
      </c>
      <c r="Z38" s="14">
        <f t="shared" si="15"/>
        <v>2.9184399999999999</v>
      </c>
      <c r="AA38" s="14">
        <f t="shared" si="16"/>
        <v>0.38592000000000004</v>
      </c>
      <c r="AB38" s="81">
        <f t="shared" si="4"/>
        <v>0.33571681643959156</v>
      </c>
      <c r="AC38" s="15">
        <v>5.33</v>
      </c>
      <c r="AD38" s="15">
        <v>0.1</v>
      </c>
      <c r="AE38" s="15">
        <v>5.48</v>
      </c>
      <c r="AF38" s="15">
        <v>0.9</v>
      </c>
      <c r="AG38" s="35">
        <f t="shared" si="5"/>
        <v>1.028142589118199</v>
      </c>
    </row>
    <row r="39" spans="1:33">
      <c r="A39" s="7" t="s">
        <v>97</v>
      </c>
      <c r="B39" s="7" t="s">
        <v>96</v>
      </c>
      <c r="C39" s="7" t="s">
        <v>99</v>
      </c>
      <c r="E39" s="8" t="s">
        <v>117</v>
      </c>
      <c r="F39" s="22">
        <v>5.7</v>
      </c>
      <c r="G39" s="9">
        <v>12.55</v>
      </c>
      <c r="H39" s="10" t="s">
        <v>20</v>
      </c>
      <c r="I39" s="11" t="s">
        <v>59</v>
      </c>
      <c r="J39" s="8" t="s">
        <v>35</v>
      </c>
      <c r="K39" s="8">
        <v>2013</v>
      </c>
      <c r="L39" s="8" t="s">
        <v>101</v>
      </c>
      <c r="M39" s="8">
        <v>3</v>
      </c>
      <c r="N39" s="12">
        <v>140</v>
      </c>
      <c r="O39" s="12">
        <v>8</v>
      </c>
      <c r="P39" s="12">
        <v>46</v>
      </c>
      <c r="Q39" s="12">
        <v>5</v>
      </c>
      <c r="R39" s="35">
        <f t="shared" si="9"/>
        <v>0.32857142857142857</v>
      </c>
      <c r="S39" s="13">
        <v>0.27</v>
      </c>
      <c r="T39" s="13">
        <v>0.01</v>
      </c>
      <c r="U39" s="13">
        <v>0.67</v>
      </c>
      <c r="V39" s="13">
        <v>0.06</v>
      </c>
      <c r="W39" s="81">
        <f t="shared" si="1"/>
        <v>2.4814814814814814</v>
      </c>
      <c r="X39" s="14">
        <f>(N39*34+S39*298)/1000</f>
        <v>4.8404600000000002</v>
      </c>
      <c r="Y39" s="14">
        <f t="shared" si="14"/>
        <v>0.27498</v>
      </c>
      <c r="Z39" s="14">
        <f t="shared" si="15"/>
        <v>1.76366</v>
      </c>
      <c r="AA39" s="14">
        <f t="shared" si="16"/>
        <v>0.18787999999999999</v>
      </c>
      <c r="AB39" s="81">
        <f t="shared" si="4"/>
        <v>0.36435793292373037</v>
      </c>
      <c r="AC39" s="15">
        <v>5.42</v>
      </c>
      <c r="AD39" s="15">
        <v>0.31</v>
      </c>
      <c r="AE39" s="15">
        <v>4.95</v>
      </c>
      <c r="AF39" s="15">
        <v>0.36</v>
      </c>
      <c r="AG39" s="35">
        <f t="shared" si="5"/>
        <v>0.91328413284132848</v>
      </c>
    </row>
    <row r="40" spans="1:33">
      <c r="A40" s="7" t="s">
        <v>102</v>
      </c>
      <c r="B40" s="7" t="s">
        <v>96</v>
      </c>
      <c r="C40" s="7" t="s">
        <v>99</v>
      </c>
      <c r="E40" s="8" t="s">
        <v>117</v>
      </c>
      <c r="F40" s="22">
        <v>5.07</v>
      </c>
      <c r="G40" s="9">
        <v>26.2</v>
      </c>
      <c r="H40" s="10" t="s">
        <v>20</v>
      </c>
      <c r="I40" s="11" t="s">
        <v>59</v>
      </c>
      <c r="J40" s="8" t="s">
        <v>45</v>
      </c>
      <c r="K40" s="8">
        <v>2012</v>
      </c>
      <c r="L40" s="8" t="s">
        <v>100</v>
      </c>
      <c r="M40" s="8">
        <v>3</v>
      </c>
      <c r="N40" s="12">
        <v>459.83</v>
      </c>
      <c r="P40" s="12">
        <v>288.45999999999998</v>
      </c>
      <c r="R40" s="35">
        <f t="shared" si="9"/>
        <v>0.62731879172737748</v>
      </c>
      <c r="S40" s="13">
        <v>1.8720000000000001</v>
      </c>
      <c r="U40" s="13">
        <v>2.5299999999999998</v>
      </c>
      <c r="W40" s="81">
        <f t="shared" si="1"/>
        <v>1.3514957264957264</v>
      </c>
      <c r="X40" s="14">
        <f t="shared" ref="X40:X43" si="17">(N40*34+S40*298)/1000</f>
        <v>16.192076</v>
      </c>
      <c r="Z40" s="14">
        <f t="shared" si="15"/>
        <v>10.561579999999999</v>
      </c>
      <c r="AB40" s="81">
        <f t="shared" si="4"/>
        <v>0.65226843055825579</v>
      </c>
      <c r="AC40" s="15">
        <v>3.53</v>
      </c>
      <c r="AE40" s="15">
        <v>3.52</v>
      </c>
      <c r="AG40" s="35">
        <f t="shared" si="5"/>
        <v>0.99716713881019836</v>
      </c>
    </row>
    <row r="41" spans="1:33">
      <c r="A41" s="7" t="s">
        <v>102</v>
      </c>
      <c r="B41" s="7" t="s">
        <v>96</v>
      </c>
      <c r="C41" s="7" t="s">
        <v>99</v>
      </c>
      <c r="E41" s="8" t="s">
        <v>117</v>
      </c>
      <c r="F41" s="22">
        <v>5.07</v>
      </c>
      <c r="G41" s="9">
        <v>26.2</v>
      </c>
      <c r="H41" s="10" t="s">
        <v>20</v>
      </c>
      <c r="I41" s="11" t="s">
        <v>59</v>
      </c>
      <c r="J41" s="8" t="s">
        <v>45</v>
      </c>
      <c r="K41" s="8">
        <v>2012</v>
      </c>
      <c r="L41" s="8" t="s">
        <v>6</v>
      </c>
      <c r="M41" s="8">
        <v>3</v>
      </c>
      <c r="N41" s="12">
        <v>693.66</v>
      </c>
      <c r="P41" s="12">
        <v>545.16</v>
      </c>
      <c r="R41" s="35">
        <f t="shared" si="9"/>
        <v>0.78591817316841106</v>
      </c>
      <c r="S41" s="13">
        <v>3.4990000000000001</v>
      </c>
      <c r="U41" s="13">
        <v>4.1230000000000002</v>
      </c>
      <c r="W41" s="81">
        <f t="shared" si="1"/>
        <v>1.1783366676193199</v>
      </c>
      <c r="X41" s="14">
        <f t="shared" si="17"/>
        <v>24.627141999999999</v>
      </c>
      <c r="Z41" s="14">
        <f t="shared" si="15"/>
        <v>19.764093999999996</v>
      </c>
      <c r="AB41" s="81">
        <f t="shared" si="4"/>
        <v>0.80253299388130372</v>
      </c>
      <c r="AC41" s="15">
        <v>4.74</v>
      </c>
      <c r="AE41" s="15">
        <v>4.49</v>
      </c>
      <c r="AG41" s="35">
        <f t="shared" si="5"/>
        <v>0.9472573839662447</v>
      </c>
    </row>
    <row r="42" spans="1:33">
      <c r="A42" s="7" t="s">
        <v>102</v>
      </c>
      <c r="B42" s="7" t="s">
        <v>96</v>
      </c>
      <c r="C42" s="7" t="s">
        <v>99</v>
      </c>
      <c r="E42" s="8" t="s">
        <v>117</v>
      </c>
      <c r="F42" s="22">
        <v>5.07</v>
      </c>
      <c r="G42" s="9">
        <v>26.2</v>
      </c>
      <c r="H42" s="10" t="s">
        <v>20</v>
      </c>
      <c r="I42" s="11" t="s">
        <v>59</v>
      </c>
      <c r="J42" s="8" t="s">
        <v>45</v>
      </c>
      <c r="K42" s="8">
        <v>2012</v>
      </c>
      <c r="L42" s="8" t="s">
        <v>76</v>
      </c>
      <c r="M42" s="8">
        <v>3</v>
      </c>
      <c r="N42" s="12">
        <v>546.07000000000005</v>
      </c>
      <c r="P42" s="12">
        <v>369.79</v>
      </c>
      <c r="R42" s="35">
        <f t="shared" si="9"/>
        <v>0.67718424377827013</v>
      </c>
      <c r="S42" s="13">
        <v>3.258</v>
      </c>
      <c r="U42" s="13">
        <v>3.83</v>
      </c>
      <c r="W42" s="81">
        <f t="shared" si="1"/>
        <v>1.1755678330263966</v>
      </c>
      <c r="X42" s="14">
        <f t="shared" si="17"/>
        <v>19.537264000000004</v>
      </c>
      <c r="Z42" s="14">
        <f t="shared" si="15"/>
        <v>13.7142</v>
      </c>
      <c r="AB42" s="81">
        <f t="shared" si="4"/>
        <v>0.70195089752587658</v>
      </c>
      <c r="AC42" s="15">
        <v>3.85</v>
      </c>
      <c r="AE42" s="15">
        <v>3.73</v>
      </c>
      <c r="AG42" s="35">
        <f t="shared" si="5"/>
        <v>0.96883116883116882</v>
      </c>
    </row>
    <row r="43" spans="1:33">
      <c r="A43" s="7" t="s">
        <v>102</v>
      </c>
      <c r="B43" s="7" t="s">
        <v>96</v>
      </c>
      <c r="C43" s="7" t="s">
        <v>99</v>
      </c>
      <c r="E43" s="8" t="s">
        <v>117</v>
      </c>
      <c r="F43" s="22">
        <v>5.07</v>
      </c>
      <c r="G43" s="9">
        <v>26.2</v>
      </c>
      <c r="H43" s="10" t="s">
        <v>20</v>
      </c>
      <c r="I43" s="11" t="s">
        <v>59</v>
      </c>
      <c r="J43" s="8" t="s">
        <v>45</v>
      </c>
      <c r="K43" s="8">
        <v>2012</v>
      </c>
      <c r="L43" s="8" t="s">
        <v>101</v>
      </c>
      <c r="M43" s="8">
        <v>3</v>
      </c>
      <c r="N43" s="12">
        <v>272.11</v>
      </c>
      <c r="P43" s="12">
        <v>237.32</v>
      </c>
      <c r="R43" s="35">
        <f t="shared" si="9"/>
        <v>0.8721472933740031</v>
      </c>
      <c r="S43" s="13">
        <v>1.704</v>
      </c>
      <c r="U43" s="13">
        <v>1.73</v>
      </c>
      <c r="W43" s="81">
        <f t="shared" si="1"/>
        <v>1.0152582159624413</v>
      </c>
      <c r="X43" s="14">
        <f t="shared" si="17"/>
        <v>9.7595320000000001</v>
      </c>
      <c r="Z43" s="14">
        <f t="shared" si="15"/>
        <v>8.5844199999999997</v>
      </c>
      <c r="AB43" s="81">
        <f t="shared" si="4"/>
        <v>0.87959340673302777</v>
      </c>
      <c r="AC43" s="15">
        <v>3.81</v>
      </c>
      <c r="AE43" s="15">
        <v>3.57</v>
      </c>
      <c r="AG43" s="35">
        <f t="shared" si="5"/>
        <v>0.93700787401574792</v>
      </c>
    </row>
    <row r="44" spans="1:33">
      <c r="A44" s="7" t="s">
        <v>103</v>
      </c>
      <c r="B44" s="7" t="s">
        <v>96</v>
      </c>
      <c r="C44" s="7" t="s">
        <v>110</v>
      </c>
      <c r="D44" s="8" t="s">
        <v>14</v>
      </c>
      <c r="E44" s="8" t="s">
        <v>116</v>
      </c>
      <c r="F44" s="22">
        <v>5.14</v>
      </c>
      <c r="G44" s="9">
        <v>9.11</v>
      </c>
      <c r="H44" s="10" t="s">
        <v>28</v>
      </c>
      <c r="I44" s="11" t="s">
        <v>112</v>
      </c>
      <c r="J44" s="8" t="s">
        <v>35</v>
      </c>
      <c r="K44" s="8">
        <v>2013</v>
      </c>
      <c r="L44" s="8" t="s">
        <v>104</v>
      </c>
      <c r="M44" s="8">
        <v>3</v>
      </c>
      <c r="N44" s="12">
        <v>129.6</v>
      </c>
      <c r="O44" s="12">
        <v>142.02816622064793</v>
      </c>
      <c r="P44" s="12">
        <v>92.1</v>
      </c>
      <c r="Q44" s="12">
        <v>93.530743608719362</v>
      </c>
      <c r="R44" s="35">
        <f t="shared" si="9"/>
        <v>0.71064814814814814</v>
      </c>
      <c r="S44" s="13">
        <v>1.1000000000000001</v>
      </c>
      <c r="T44" s="13">
        <v>1.0392304845413263</v>
      </c>
      <c r="U44" s="13">
        <v>1.2</v>
      </c>
      <c r="V44" s="13">
        <v>0.51961524227066314</v>
      </c>
      <c r="W44" s="81">
        <f t="shared" si="1"/>
        <v>1.0909090909090908</v>
      </c>
      <c r="X44" s="14">
        <f t="shared" ref="X44:X55" si="18">(N44*34+S44*298)/1000</f>
        <v>4.7341999999999995</v>
      </c>
      <c r="Y44" s="14">
        <f t="shared" ref="Y44:Y55" si="19">(O44*34+T44*298)/1000</f>
        <v>5.1386483358953443</v>
      </c>
      <c r="Z44" s="14">
        <f t="shared" ref="Z44:Z51" si="20">(P44*34+U44*298)/1000</f>
        <v>3.4889999999999994</v>
      </c>
      <c r="AA44" s="14">
        <f t="shared" ref="AA44:AA55" si="21">(Q44*34+V44*298)/1000</f>
        <v>3.3348906248931161</v>
      </c>
      <c r="AB44" s="81">
        <f t="shared" si="4"/>
        <v>0.73697773647078701</v>
      </c>
      <c r="AC44" s="15">
        <v>5.31</v>
      </c>
      <c r="AD44" s="15">
        <v>0.8660254037844386</v>
      </c>
      <c r="AE44" s="15">
        <v>5.56</v>
      </c>
      <c r="AF44" s="15">
        <v>0.53693575034635188</v>
      </c>
      <c r="AG44" s="35">
        <f t="shared" si="5"/>
        <v>1.0470809792843692</v>
      </c>
    </row>
    <row r="45" spans="1:33">
      <c r="A45" s="7" t="s">
        <v>103</v>
      </c>
      <c r="B45" s="7" t="s">
        <v>96</v>
      </c>
      <c r="C45" s="7" t="s">
        <v>111</v>
      </c>
      <c r="D45" s="8" t="s">
        <v>14</v>
      </c>
      <c r="E45" s="8" t="s">
        <v>116</v>
      </c>
      <c r="F45" s="22">
        <v>5.16</v>
      </c>
      <c r="G45" s="9">
        <v>13</v>
      </c>
      <c r="H45" s="10" t="s">
        <v>28</v>
      </c>
      <c r="I45" s="11" t="s">
        <v>112</v>
      </c>
      <c r="J45" s="8" t="s">
        <v>35</v>
      </c>
      <c r="K45" s="8">
        <v>2013</v>
      </c>
      <c r="L45" s="8" t="s">
        <v>105</v>
      </c>
      <c r="M45" s="8">
        <v>3</v>
      </c>
      <c r="N45" s="12">
        <v>273.89999999999998</v>
      </c>
      <c r="O45" s="12">
        <v>109.11920087683926</v>
      </c>
      <c r="P45" s="12">
        <v>88.4</v>
      </c>
      <c r="Q45" s="12">
        <v>13.856406460551018</v>
      </c>
      <c r="R45" s="35">
        <f t="shared" si="9"/>
        <v>0.32274552756480474</v>
      </c>
      <c r="S45" s="13">
        <v>0.6</v>
      </c>
      <c r="T45" s="13">
        <v>0.34641016151377546</v>
      </c>
      <c r="U45" s="13">
        <v>0.7</v>
      </c>
      <c r="V45" s="13">
        <v>0.34641016151377546</v>
      </c>
      <c r="W45" s="81">
        <f t="shared" si="1"/>
        <v>1.1666666666666667</v>
      </c>
      <c r="X45" s="14">
        <f t="shared" si="18"/>
        <v>9.491399999999997</v>
      </c>
      <c r="Y45" s="14">
        <f t="shared" si="19"/>
        <v>3.8132830579436394</v>
      </c>
      <c r="Z45" s="14">
        <f t="shared" si="20"/>
        <v>3.2142000000000004</v>
      </c>
      <c r="AA45" s="14">
        <f t="shared" si="21"/>
        <v>0.57434804778983972</v>
      </c>
      <c r="AB45" s="81">
        <f t="shared" si="4"/>
        <v>0.33864340350211786</v>
      </c>
      <c r="AC45" s="15">
        <v>4.99</v>
      </c>
      <c r="AD45" s="15">
        <v>0.53693575034635188</v>
      </c>
      <c r="AE45" s="15">
        <v>4.5</v>
      </c>
      <c r="AF45" s="15">
        <v>0.88334591186012734</v>
      </c>
      <c r="AG45" s="35">
        <f t="shared" si="5"/>
        <v>0.90180360721442887</v>
      </c>
    </row>
    <row r="46" spans="1:33">
      <c r="A46" s="7" t="s">
        <v>103</v>
      </c>
      <c r="B46" s="7" t="s">
        <v>96</v>
      </c>
      <c r="C46" s="7" t="s">
        <v>110</v>
      </c>
      <c r="D46" s="8" t="s">
        <v>14</v>
      </c>
      <c r="E46" s="8" t="s">
        <v>116</v>
      </c>
      <c r="F46" s="22">
        <v>5.14</v>
      </c>
      <c r="G46" s="9">
        <v>9.11</v>
      </c>
      <c r="H46" s="10" t="s">
        <v>20</v>
      </c>
      <c r="I46" s="11" t="s">
        <v>113</v>
      </c>
      <c r="J46" s="8" t="s">
        <v>35</v>
      </c>
      <c r="K46" s="8">
        <v>2013</v>
      </c>
      <c r="L46" s="8" t="s">
        <v>106</v>
      </c>
      <c r="M46" s="8">
        <v>3</v>
      </c>
      <c r="N46" s="12">
        <v>129.6</v>
      </c>
      <c r="O46" s="12">
        <v>142.02816622064793</v>
      </c>
      <c r="P46" s="12">
        <v>107.2</v>
      </c>
      <c r="Q46" s="12">
        <v>51.961524227066313</v>
      </c>
      <c r="R46" s="35">
        <f t="shared" si="9"/>
        <v>0.8271604938271605</v>
      </c>
      <c r="S46" s="13">
        <v>1.1000000000000001</v>
      </c>
      <c r="T46" s="13">
        <v>1.0392304845413263</v>
      </c>
      <c r="U46" s="13">
        <v>1.8</v>
      </c>
      <c r="V46" s="13">
        <v>0.51961524227066314</v>
      </c>
      <c r="W46" s="81">
        <f t="shared" si="1"/>
        <v>1.6363636363636362</v>
      </c>
      <c r="X46" s="14">
        <f t="shared" si="18"/>
        <v>4.7341999999999995</v>
      </c>
      <c r="Y46" s="14">
        <f t="shared" si="19"/>
        <v>5.1386483358953443</v>
      </c>
      <c r="Z46" s="14">
        <f t="shared" si="20"/>
        <v>4.1811999999999996</v>
      </c>
      <c r="AA46" s="14">
        <f t="shared" si="21"/>
        <v>1.9215371659169123</v>
      </c>
      <c r="AB46" s="81">
        <f t="shared" si="4"/>
        <v>0.88319040175742469</v>
      </c>
      <c r="AC46" s="15">
        <v>5.31</v>
      </c>
      <c r="AD46" s="15">
        <v>0.8660254037844386</v>
      </c>
      <c r="AE46" s="15">
        <v>5.48</v>
      </c>
      <c r="AF46" s="15">
        <v>1.3509996299037244</v>
      </c>
      <c r="AG46" s="35">
        <f t="shared" si="5"/>
        <v>1.0320150659133711</v>
      </c>
    </row>
    <row r="47" spans="1:33">
      <c r="A47" s="7" t="s">
        <v>103</v>
      </c>
      <c r="B47" s="7" t="s">
        <v>96</v>
      </c>
      <c r="C47" s="7" t="s">
        <v>110</v>
      </c>
      <c r="D47" s="8" t="s">
        <v>14</v>
      </c>
      <c r="E47" s="8" t="s">
        <v>116</v>
      </c>
      <c r="F47" s="22">
        <v>5.14</v>
      </c>
      <c r="G47" s="9">
        <v>9.11</v>
      </c>
      <c r="H47" s="10" t="s">
        <v>20</v>
      </c>
      <c r="I47" s="11" t="s">
        <v>114</v>
      </c>
      <c r="J47" s="8" t="s">
        <v>35</v>
      </c>
      <c r="K47" s="8">
        <v>2013</v>
      </c>
      <c r="L47" s="8" t="s">
        <v>107</v>
      </c>
      <c r="M47" s="8">
        <v>3</v>
      </c>
      <c r="N47" s="12">
        <v>129.6</v>
      </c>
      <c r="O47" s="12">
        <v>142.02816622064793</v>
      </c>
      <c r="P47" s="12">
        <v>36.1</v>
      </c>
      <c r="Q47" s="12">
        <v>27.712812921102035</v>
      </c>
      <c r="R47" s="35">
        <f t="shared" si="9"/>
        <v>0.2785493827160494</v>
      </c>
      <c r="S47" s="13">
        <v>1.1000000000000001</v>
      </c>
      <c r="T47" s="13">
        <v>1.0392304845413263</v>
      </c>
      <c r="U47" s="13">
        <v>2</v>
      </c>
      <c r="V47" s="13">
        <v>0.69282032302755092</v>
      </c>
      <c r="W47" s="81">
        <f t="shared" si="1"/>
        <v>1.8181818181818181</v>
      </c>
      <c r="X47" s="14">
        <f t="shared" si="18"/>
        <v>4.7341999999999995</v>
      </c>
      <c r="Y47" s="14">
        <f t="shared" si="19"/>
        <v>5.1386483358953443</v>
      </c>
      <c r="Z47" s="14">
        <f t="shared" si="20"/>
        <v>1.8234000000000001</v>
      </c>
      <c r="AA47" s="14">
        <f t="shared" si="21"/>
        <v>1.1486960955796794</v>
      </c>
      <c r="AB47" s="81">
        <f t="shared" si="4"/>
        <v>0.38515483080562718</v>
      </c>
      <c r="AC47" s="15">
        <v>5.31</v>
      </c>
      <c r="AD47" s="15">
        <v>0.8660254037844386</v>
      </c>
      <c r="AE47" s="15">
        <v>5.94</v>
      </c>
      <c r="AF47" s="15">
        <v>0.31176914536239786</v>
      </c>
      <c r="AG47" s="35">
        <f t="shared" si="5"/>
        <v>1.1186440677966103</v>
      </c>
    </row>
    <row r="48" spans="1:33">
      <c r="A48" s="7" t="s">
        <v>103</v>
      </c>
      <c r="B48" s="7" t="s">
        <v>96</v>
      </c>
      <c r="C48" s="7" t="s">
        <v>111</v>
      </c>
      <c r="D48" s="8" t="s">
        <v>14</v>
      </c>
      <c r="E48" s="8" t="s">
        <v>116</v>
      </c>
      <c r="F48" s="22">
        <v>5.16</v>
      </c>
      <c r="G48" s="9">
        <v>13</v>
      </c>
      <c r="H48" s="10" t="s">
        <v>20</v>
      </c>
      <c r="I48" s="11" t="s">
        <v>113</v>
      </c>
      <c r="J48" s="8" t="s">
        <v>35</v>
      </c>
      <c r="K48" s="8">
        <v>2013</v>
      </c>
      <c r="L48" s="8" t="s">
        <v>108</v>
      </c>
      <c r="M48" s="8">
        <v>3</v>
      </c>
      <c r="N48" s="12">
        <v>273.89999999999998</v>
      </c>
      <c r="O48" s="12">
        <v>109.11920087683926</v>
      </c>
      <c r="P48" s="12">
        <v>154.30000000000001</v>
      </c>
      <c r="Q48" s="12">
        <v>83.138438763306112</v>
      </c>
      <c r="R48" s="35">
        <f t="shared" si="9"/>
        <v>0.56334428623585264</v>
      </c>
      <c r="S48" s="13">
        <v>0.6</v>
      </c>
      <c r="T48" s="13">
        <v>0.34641016151377546</v>
      </c>
      <c r="U48" s="13">
        <v>1.4</v>
      </c>
      <c r="V48" s="13">
        <v>0.8660254037844386</v>
      </c>
      <c r="W48" s="81">
        <f t="shared" si="1"/>
        <v>2.3333333333333335</v>
      </c>
      <c r="X48" s="14">
        <f t="shared" si="18"/>
        <v>9.491399999999997</v>
      </c>
      <c r="Y48" s="14">
        <f t="shared" si="19"/>
        <v>3.8132830579436394</v>
      </c>
      <c r="Z48" s="14">
        <f t="shared" si="20"/>
        <v>5.6634000000000002</v>
      </c>
      <c r="AA48" s="14">
        <f t="shared" si="21"/>
        <v>3.0847824882801707</v>
      </c>
      <c r="AB48" s="81">
        <f t="shared" si="4"/>
        <v>0.5966875276566157</v>
      </c>
      <c r="AC48" s="15">
        <v>4.99</v>
      </c>
      <c r="AD48" s="15">
        <v>0.53693575034635188</v>
      </c>
      <c r="AE48" s="15">
        <v>5.32</v>
      </c>
      <c r="AF48" s="15">
        <v>0.32908965343808666</v>
      </c>
      <c r="AG48" s="35">
        <f t="shared" si="5"/>
        <v>1.0661322645290581</v>
      </c>
    </row>
    <row r="49" spans="1:33">
      <c r="A49" s="7" t="s">
        <v>103</v>
      </c>
      <c r="B49" s="7" t="s">
        <v>96</v>
      </c>
      <c r="C49" s="7" t="s">
        <v>111</v>
      </c>
      <c r="D49" s="8" t="s">
        <v>14</v>
      </c>
      <c r="E49" s="8" t="s">
        <v>116</v>
      </c>
      <c r="F49" s="22">
        <v>5.16</v>
      </c>
      <c r="G49" s="9">
        <v>13</v>
      </c>
      <c r="H49" s="10" t="s">
        <v>20</v>
      </c>
      <c r="I49" s="11" t="s">
        <v>114</v>
      </c>
      <c r="J49" s="8" t="s">
        <v>35</v>
      </c>
      <c r="K49" s="8">
        <v>2013</v>
      </c>
      <c r="L49" s="8" t="s">
        <v>109</v>
      </c>
      <c r="M49" s="8">
        <v>3</v>
      </c>
      <c r="N49" s="12">
        <v>273.89999999999998</v>
      </c>
      <c r="O49" s="12">
        <v>109.11920087683926</v>
      </c>
      <c r="P49" s="12">
        <v>134.9</v>
      </c>
      <c r="Q49" s="12">
        <v>93.530743608719362</v>
      </c>
      <c r="R49" s="35">
        <f t="shared" si="9"/>
        <v>0.49251551661190224</v>
      </c>
      <c r="S49" s="13">
        <v>0.6</v>
      </c>
      <c r="T49" s="13">
        <v>0.34641016151377546</v>
      </c>
      <c r="U49" s="13">
        <v>0.7</v>
      </c>
      <c r="V49" s="13">
        <v>0.51961524227066314</v>
      </c>
      <c r="W49" s="81">
        <f t="shared" si="1"/>
        <v>1.1666666666666667</v>
      </c>
      <c r="X49" s="14">
        <f t="shared" si="18"/>
        <v>9.491399999999997</v>
      </c>
      <c r="Y49" s="14">
        <f t="shared" si="19"/>
        <v>3.8132830579436394</v>
      </c>
      <c r="Z49" s="14">
        <f t="shared" si="20"/>
        <v>4.7952000000000004</v>
      </c>
      <c r="AA49" s="14">
        <f t="shared" si="21"/>
        <v>3.3348906248931161</v>
      </c>
      <c r="AB49" s="81">
        <f t="shared" si="4"/>
        <v>0.50521524748719915</v>
      </c>
      <c r="AC49" s="15">
        <v>4.99</v>
      </c>
      <c r="AD49" s="15">
        <v>0.53693575034635188</v>
      </c>
      <c r="AE49" s="15">
        <v>4.47</v>
      </c>
      <c r="AF49" s="15">
        <v>0.58889727457341834</v>
      </c>
      <c r="AG49" s="35">
        <f t="shared" si="5"/>
        <v>0.89579158316633256</v>
      </c>
    </row>
    <row r="50" spans="1:33">
      <c r="A50" s="7" t="s">
        <v>103</v>
      </c>
      <c r="B50" s="7" t="s">
        <v>96</v>
      </c>
      <c r="C50" s="7" t="s">
        <v>110</v>
      </c>
      <c r="D50" s="8" t="s">
        <v>14</v>
      </c>
      <c r="E50" s="8" t="s">
        <v>116</v>
      </c>
      <c r="F50" s="22">
        <v>5.14</v>
      </c>
      <c r="G50" s="9">
        <v>9.11</v>
      </c>
      <c r="H50" s="10" t="s">
        <v>28</v>
      </c>
      <c r="I50" s="11" t="s">
        <v>115</v>
      </c>
      <c r="J50" s="8" t="s">
        <v>45</v>
      </c>
      <c r="K50" s="8">
        <v>2013</v>
      </c>
      <c r="L50" s="8" t="s">
        <v>104</v>
      </c>
      <c r="M50" s="8">
        <v>3</v>
      </c>
      <c r="N50" s="12">
        <v>698.5</v>
      </c>
      <c r="O50" s="12">
        <v>536.93575034635194</v>
      </c>
      <c r="P50" s="12">
        <v>486.5</v>
      </c>
      <c r="Q50" s="12">
        <v>226.89865579152291</v>
      </c>
      <c r="R50" s="35">
        <f t="shared" si="9"/>
        <v>0.69649248389405871</v>
      </c>
      <c r="S50" s="13">
        <v>0.3</v>
      </c>
      <c r="T50" s="13">
        <v>0.17320508075688773</v>
      </c>
      <c r="U50" s="13">
        <v>0.1</v>
      </c>
      <c r="V50" s="13">
        <v>0</v>
      </c>
      <c r="W50" s="81">
        <f t="shared" si="1"/>
        <v>0.33333333333333337</v>
      </c>
      <c r="X50" s="14">
        <f t="shared" si="18"/>
        <v>23.8384</v>
      </c>
      <c r="Y50" s="14">
        <f t="shared" si="19"/>
        <v>18.307430625841519</v>
      </c>
      <c r="Z50" s="14">
        <f t="shared" si="20"/>
        <v>16.570799999999998</v>
      </c>
      <c r="AA50" s="14">
        <f t="shared" si="21"/>
        <v>7.7145542969117784</v>
      </c>
      <c r="AB50" s="81">
        <f t="shared" si="4"/>
        <v>0.69513054567420629</v>
      </c>
      <c r="AC50" s="15">
        <v>4.99</v>
      </c>
      <c r="AD50" s="15">
        <v>0.53693575034635188</v>
      </c>
      <c r="AE50" s="15">
        <v>4.67</v>
      </c>
      <c r="AF50" s="15">
        <v>0.10392304845413262</v>
      </c>
      <c r="AG50" s="35">
        <f t="shared" si="5"/>
        <v>0.93587174348697388</v>
      </c>
    </row>
    <row r="51" spans="1:33">
      <c r="A51" s="7" t="s">
        <v>103</v>
      </c>
      <c r="B51" s="7" t="s">
        <v>96</v>
      </c>
      <c r="C51" s="7" t="s">
        <v>111</v>
      </c>
      <c r="D51" s="8" t="s">
        <v>14</v>
      </c>
      <c r="E51" s="8" t="s">
        <v>116</v>
      </c>
      <c r="F51" s="22">
        <v>5.16</v>
      </c>
      <c r="G51" s="9">
        <v>13</v>
      </c>
      <c r="H51" s="10" t="s">
        <v>28</v>
      </c>
      <c r="I51" s="11" t="s">
        <v>115</v>
      </c>
      <c r="J51" s="8" t="s">
        <v>45</v>
      </c>
      <c r="K51" s="8">
        <v>2013</v>
      </c>
      <c r="L51" s="8" t="s">
        <v>105</v>
      </c>
      <c r="M51" s="8">
        <v>3</v>
      </c>
      <c r="N51" s="12">
        <v>749.1</v>
      </c>
      <c r="O51" s="12">
        <v>154.15252187363006</v>
      </c>
      <c r="P51" s="12">
        <v>447.5</v>
      </c>
      <c r="Q51" s="12">
        <v>1.524204710660612</v>
      </c>
      <c r="R51" s="35">
        <f t="shared" si="9"/>
        <v>0.59738352689894536</v>
      </c>
      <c r="S51" s="13">
        <v>0.4</v>
      </c>
      <c r="T51" s="13">
        <v>0.17320508075688773</v>
      </c>
      <c r="U51" s="13">
        <v>0.7</v>
      </c>
      <c r="V51" s="13">
        <v>0.69282032302755092</v>
      </c>
      <c r="W51" s="81">
        <f t="shared" si="1"/>
        <v>1.7499999999999998</v>
      </c>
      <c r="X51" s="14">
        <f t="shared" si="18"/>
        <v>25.588600000000003</v>
      </c>
      <c r="Y51" s="14">
        <f t="shared" si="19"/>
        <v>5.2928008577689756</v>
      </c>
      <c r="Z51" s="14">
        <f t="shared" si="20"/>
        <v>15.4236</v>
      </c>
      <c r="AA51" s="14">
        <f t="shared" si="21"/>
        <v>0.25828341642467095</v>
      </c>
      <c r="AB51" s="81">
        <f t="shared" si="4"/>
        <v>0.6027527883510625</v>
      </c>
      <c r="AC51" s="15">
        <v>3.61</v>
      </c>
      <c r="AD51" s="15">
        <v>0.20784609690826525</v>
      </c>
      <c r="AE51" s="15">
        <v>3.98</v>
      </c>
      <c r="AF51" s="15">
        <v>0.20784609690826525</v>
      </c>
      <c r="AG51" s="35">
        <f t="shared" si="5"/>
        <v>1.1024930747922439</v>
      </c>
    </row>
    <row r="52" spans="1:33">
      <c r="A52" s="7" t="s">
        <v>103</v>
      </c>
      <c r="B52" s="7" t="s">
        <v>96</v>
      </c>
      <c r="C52" s="7" t="s">
        <v>110</v>
      </c>
      <c r="D52" s="8" t="s">
        <v>14</v>
      </c>
      <c r="E52" s="8" t="s">
        <v>116</v>
      </c>
      <c r="F52" s="22">
        <v>5.14</v>
      </c>
      <c r="G52" s="9">
        <v>9.11</v>
      </c>
      <c r="H52" s="10" t="s">
        <v>20</v>
      </c>
      <c r="I52" s="11" t="s">
        <v>113</v>
      </c>
      <c r="J52" s="8" t="s">
        <v>45</v>
      </c>
      <c r="K52" s="8">
        <v>2013</v>
      </c>
      <c r="L52" s="8" t="s">
        <v>106</v>
      </c>
      <c r="M52" s="8">
        <v>3</v>
      </c>
      <c r="N52" s="12">
        <v>698.5</v>
      </c>
      <c r="O52" s="12">
        <v>536.93575034635194</v>
      </c>
      <c r="P52" s="12">
        <v>627.4</v>
      </c>
      <c r="Q52" s="12">
        <v>166.27687752661222</v>
      </c>
      <c r="R52" s="35">
        <f t="shared" si="9"/>
        <v>0.89821045096635643</v>
      </c>
      <c r="S52" s="13">
        <v>0.3</v>
      </c>
      <c r="T52" s="13">
        <v>0.17320508075688773</v>
      </c>
      <c r="U52" s="13">
        <v>0.7</v>
      </c>
      <c r="V52" s="13">
        <v>0.34641016151377546</v>
      </c>
      <c r="W52" s="81">
        <f t="shared" si="1"/>
        <v>2.3333333333333335</v>
      </c>
      <c r="X52" s="14">
        <f t="shared" si="18"/>
        <v>23.8384</v>
      </c>
      <c r="Y52" s="14">
        <f t="shared" si="19"/>
        <v>18.307430625841519</v>
      </c>
      <c r="Z52" s="14">
        <f t="shared" ref="Z52:Z55" si="22">(P52*34+U52*298)/1000</f>
        <v>21.540199999999999</v>
      </c>
      <c r="AA52" s="14">
        <f t="shared" si="21"/>
        <v>5.7566440640359202</v>
      </c>
      <c r="AB52" s="81">
        <f t="shared" si="4"/>
        <v>0.90359252298811998</v>
      </c>
      <c r="AC52" s="15">
        <v>4.99</v>
      </c>
      <c r="AD52" s="15">
        <v>0.53693575034635188</v>
      </c>
      <c r="AE52" s="15">
        <v>5.14</v>
      </c>
      <c r="AF52" s="15">
        <v>0.53693575034635188</v>
      </c>
      <c r="AG52" s="35">
        <f t="shared" si="5"/>
        <v>1.0300601202404809</v>
      </c>
    </row>
    <row r="53" spans="1:33">
      <c r="A53" s="7" t="s">
        <v>103</v>
      </c>
      <c r="B53" s="7" t="s">
        <v>96</v>
      </c>
      <c r="C53" s="7" t="s">
        <v>110</v>
      </c>
      <c r="D53" s="8" t="s">
        <v>14</v>
      </c>
      <c r="E53" s="8" t="s">
        <v>116</v>
      </c>
      <c r="F53" s="22">
        <v>5.14</v>
      </c>
      <c r="G53" s="9">
        <v>9.11</v>
      </c>
      <c r="H53" s="10" t="s">
        <v>20</v>
      </c>
      <c r="I53" s="11" t="s">
        <v>114</v>
      </c>
      <c r="J53" s="8" t="s">
        <v>45</v>
      </c>
      <c r="K53" s="8">
        <v>2013</v>
      </c>
      <c r="L53" s="8" t="s">
        <v>107</v>
      </c>
      <c r="M53" s="8">
        <v>3</v>
      </c>
      <c r="N53" s="12">
        <v>698.5</v>
      </c>
      <c r="O53" s="12">
        <v>536.93575034635194</v>
      </c>
      <c r="P53" s="12">
        <v>222.6</v>
      </c>
      <c r="Q53" s="12">
        <v>110.85125168440814</v>
      </c>
      <c r="R53" s="35">
        <f t="shared" si="9"/>
        <v>0.31868289191123839</v>
      </c>
      <c r="S53" s="13">
        <v>0.3</v>
      </c>
      <c r="T53" s="13">
        <v>0.17320508075688773</v>
      </c>
      <c r="U53" s="13">
        <v>0.6</v>
      </c>
      <c r="V53" s="13">
        <v>0.34641016151377546</v>
      </c>
      <c r="W53" s="81">
        <f t="shared" si="1"/>
        <v>2</v>
      </c>
      <c r="X53" s="14">
        <f t="shared" si="18"/>
        <v>23.8384</v>
      </c>
      <c r="Y53" s="14">
        <f t="shared" si="19"/>
        <v>18.307430625841519</v>
      </c>
      <c r="Z53" s="14">
        <f t="shared" si="22"/>
        <v>7.7471999999999994</v>
      </c>
      <c r="AA53" s="14">
        <f t="shared" si="21"/>
        <v>3.872172785400982</v>
      </c>
      <c r="AB53" s="81">
        <f t="shared" si="4"/>
        <v>0.32498825424525135</v>
      </c>
      <c r="AC53" s="15">
        <v>4.99</v>
      </c>
      <c r="AD53" s="15">
        <v>0.53693575034635188</v>
      </c>
      <c r="AE53" s="15">
        <v>4.82</v>
      </c>
      <c r="AF53" s="15">
        <v>0.7967433714816835</v>
      </c>
      <c r="AG53" s="35">
        <f t="shared" si="5"/>
        <v>0.96593186372745488</v>
      </c>
    </row>
    <row r="54" spans="1:33">
      <c r="A54" s="7" t="s">
        <v>103</v>
      </c>
      <c r="B54" s="7" t="s">
        <v>96</v>
      </c>
      <c r="C54" s="7" t="s">
        <v>111</v>
      </c>
      <c r="D54" s="8" t="s">
        <v>14</v>
      </c>
      <c r="E54" s="8" t="s">
        <v>116</v>
      </c>
      <c r="F54" s="22">
        <v>5.16</v>
      </c>
      <c r="G54" s="9">
        <v>13</v>
      </c>
      <c r="H54" s="10" t="s">
        <v>20</v>
      </c>
      <c r="I54" s="11" t="s">
        <v>113</v>
      </c>
      <c r="J54" s="8" t="s">
        <v>45</v>
      </c>
      <c r="K54" s="8">
        <v>2013</v>
      </c>
      <c r="L54" s="8" t="s">
        <v>108</v>
      </c>
      <c r="M54" s="8">
        <v>3</v>
      </c>
      <c r="N54" s="12">
        <v>749.1</v>
      </c>
      <c r="O54" s="12">
        <v>154.15252187363006</v>
      </c>
      <c r="P54" s="12">
        <v>472.8</v>
      </c>
      <c r="Q54" s="12">
        <v>218.23840175367852</v>
      </c>
      <c r="R54" s="35">
        <f t="shared" si="9"/>
        <v>0.63115738886663997</v>
      </c>
      <c r="S54" s="13">
        <v>0.4</v>
      </c>
      <c r="T54" s="13">
        <v>0.17320508075688773</v>
      </c>
      <c r="U54" s="13">
        <v>0.5</v>
      </c>
      <c r="V54" s="13">
        <v>0.69282032302755092</v>
      </c>
      <c r="W54" s="81">
        <f t="shared" si="1"/>
        <v>1.25</v>
      </c>
      <c r="X54" s="14">
        <f t="shared" si="18"/>
        <v>25.588600000000003</v>
      </c>
      <c r="Y54" s="14">
        <f t="shared" si="19"/>
        <v>5.2928008577689756</v>
      </c>
      <c r="Z54" s="14">
        <f t="shared" si="22"/>
        <v>16.2242</v>
      </c>
      <c r="AA54" s="14">
        <f t="shared" si="21"/>
        <v>7.6265661158872788</v>
      </c>
      <c r="AB54" s="81">
        <f t="shared" si="4"/>
        <v>0.63404015850808559</v>
      </c>
      <c r="AC54" s="15">
        <v>3.61</v>
      </c>
      <c r="AD54" s="15">
        <v>0.20784609690826525</v>
      </c>
      <c r="AE54" s="15">
        <v>4.22</v>
      </c>
      <c r="AF54" s="15">
        <v>0.4503332099679081</v>
      </c>
      <c r="AG54" s="35">
        <f t="shared" si="5"/>
        <v>1.1689750692520775</v>
      </c>
    </row>
    <row r="55" spans="1:33">
      <c r="A55" s="7" t="s">
        <v>103</v>
      </c>
      <c r="B55" s="7" t="s">
        <v>96</v>
      </c>
      <c r="C55" s="7" t="s">
        <v>111</v>
      </c>
      <c r="D55" s="8" t="s">
        <v>14</v>
      </c>
      <c r="E55" s="8" t="s">
        <v>116</v>
      </c>
      <c r="F55" s="22">
        <v>5.16</v>
      </c>
      <c r="G55" s="9">
        <v>13</v>
      </c>
      <c r="H55" s="10" t="s">
        <v>20</v>
      </c>
      <c r="I55" s="11" t="s">
        <v>114</v>
      </c>
      <c r="J55" s="8" t="s">
        <v>45</v>
      </c>
      <c r="K55" s="8">
        <v>2013</v>
      </c>
      <c r="L55" s="8" t="s">
        <v>109</v>
      </c>
      <c r="M55" s="8">
        <v>3</v>
      </c>
      <c r="N55" s="12">
        <v>749.1</v>
      </c>
      <c r="O55" s="12">
        <v>154.15252187363006</v>
      </c>
      <c r="P55" s="12">
        <v>448.1</v>
      </c>
      <c r="Q55" s="12">
        <v>62.353829072479577</v>
      </c>
      <c r="R55" s="35">
        <f t="shared" si="9"/>
        <v>0.59818448805232949</v>
      </c>
      <c r="S55" s="13">
        <v>0.4</v>
      </c>
      <c r="T55" s="13">
        <v>0.17320508075688773</v>
      </c>
      <c r="U55" s="13">
        <v>0.7</v>
      </c>
      <c r="V55" s="13">
        <v>0.34641016151377546</v>
      </c>
      <c r="W55" s="81">
        <f t="shared" si="1"/>
        <v>1.7499999999999998</v>
      </c>
      <c r="X55" s="14">
        <f t="shared" si="18"/>
        <v>25.588600000000003</v>
      </c>
      <c r="Y55" s="14">
        <f t="shared" si="19"/>
        <v>5.2928008577689756</v>
      </c>
      <c r="Z55" s="14">
        <f t="shared" si="22"/>
        <v>15.444000000000003</v>
      </c>
      <c r="AA55" s="14">
        <f t="shared" si="21"/>
        <v>2.2232604165954104</v>
      </c>
      <c r="AB55" s="81">
        <f t="shared" si="4"/>
        <v>0.60355001836755429</v>
      </c>
      <c r="AC55" s="15">
        <v>3.61</v>
      </c>
      <c r="AD55" s="15">
        <v>0.20784609690826525</v>
      </c>
      <c r="AE55" s="15">
        <v>3.98</v>
      </c>
      <c r="AF55" s="15">
        <v>0.4330127018922193</v>
      </c>
      <c r="AG55" s="35">
        <f t="shared" si="5"/>
        <v>1.1024930747922439</v>
      </c>
    </row>
    <row r="56" spans="1:33">
      <c r="A56" s="7" t="s">
        <v>119</v>
      </c>
      <c r="B56" s="7" t="s">
        <v>96</v>
      </c>
      <c r="C56" s="7" t="s">
        <v>124</v>
      </c>
      <c r="D56" s="8" t="s">
        <v>84</v>
      </c>
      <c r="E56" s="8" t="s">
        <v>117</v>
      </c>
      <c r="F56" s="9">
        <v>4.4800000000000004</v>
      </c>
      <c r="G56" s="9">
        <v>11.5</v>
      </c>
      <c r="H56" s="10" t="s">
        <v>20</v>
      </c>
      <c r="I56" s="21" t="s">
        <v>59</v>
      </c>
      <c r="J56" s="8" t="s">
        <v>35</v>
      </c>
      <c r="K56" s="8">
        <v>2011</v>
      </c>
      <c r="L56" s="8" t="s">
        <v>122</v>
      </c>
      <c r="M56" s="16">
        <v>3</v>
      </c>
      <c r="N56" s="12">
        <v>696.3</v>
      </c>
      <c r="P56" s="12">
        <v>450</v>
      </c>
      <c r="R56" s="35">
        <f t="shared" si="9"/>
        <v>0.64627315812149944</v>
      </c>
      <c r="AC56" s="15">
        <v>5.73</v>
      </c>
      <c r="AE56" s="15">
        <v>5.84</v>
      </c>
      <c r="AG56" s="35">
        <f t="shared" si="5"/>
        <v>1.0191972076788829</v>
      </c>
    </row>
    <row r="57" spans="1:33">
      <c r="A57" s="7" t="s">
        <v>119</v>
      </c>
      <c r="B57" s="7" t="s">
        <v>96</v>
      </c>
      <c r="C57" s="7" t="s">
        <v>124</v>
      </c>
      <c r="D57" s="8" t="s">
        <v>84</v>
      </c>
      <c r="E57" s="8" t="s">
        <v>117</v>
      </c>
      <c r="F57" s="9">
        <v>4.4800000000000004</v>
      </c>
      <c r="G57" s="9">
        <v>11.5</v>
      </c>
      <c r="H57" s="10" t="s">
        <v>20</v>
      </c>
      <c r="I57" s="21" t="s">
        <v>59</v>
      </c>
      <c r="J57" s="8" t="s">
        <v>35</v>
      </c>
      <c r="K57" s="8">
        <v>2012</v>
      </c>
      <c r="L57" s="8" t="s">
        <v>120</v>
      </c>
      <c r="M57" s="16">
        <v>3</v>
      </c>
      <c r="N57" s="12">
        <v>103.7</v>
      </c>
      <c r="P57" s="12">
        <v>82</v>
      </c>
      <c r="R57" s="35">
        <f t="shared" si="9"/>
        <v>0.79074252651880417</v>
      </c>
      <c r="S57" s="13">
        <v>1.5</v>
      </c>
      <c r="U57" s="13">
        <v>1.07</v>
      </c>
      <c r="W57" s="81">
        <f t="shared" si="1"/>
        <v>0.71333333333333337</v>
      </c>
      <c r="X57" s="14">
        <f>(N57*34+S57*298)/1000</f>
        <v>3.9728000000000003</v>
      </c>
      <c r="Z57" s="14">
        <f>(P57*34+U57*298)/1000</f>
        <v>3.1068600000000002</v>
      </c>
      <c r="AB57" s="81">
        <f t="shared" si="4"/>
        <v>0.7820328231977447</v>
      </c>
      <c r="AC57" s="15">
        <v>5.52</v>
      </c>
      <c r="AE57" s="15">
        <v>6.07</v>
      </c>
      <c r="AG57" s="35">
        <f t="shared" si="5"/>
        <v>1.0996376811594204</v>
      </c>
    </row>
    <row r="58" spans="1:33">
      <c r="A58" s="7" t="s">
        <v>119</v>
      </c>
      <c r="B58" s="7" t="s">
        <v>96</v>
      </c>
      <c r="C58" s="7" t="s">
        <v>125</v>
      </c>
      <c r="D58" s="8" t="s">
        <v>84</v>
      </c>
      <c r="E58" s="8" t="s">
        <v>127</v>
      </c>
      <c r="F58" s="9">
        <v>4.59</v>
      </c>
      <c r="G58" s="9">
        <v>11.9</v>
      </c>
      <c r="H58" s="10" t="s">
        <v>20</v>
      </c>
      <c r="I58" s="21" t="s">
        <v>59</v>
      </c>
      <c r="J58" s="8" t="s">
        <v>35</v>
      </c>
      <c r="K58" s="8">
        <v>2011</v>
      </c>
      <c r="L58" s="8" t="s">
        <v>123</v>
      </c>
      <c r="M58" s="16">
        <v>3</v>
      </c>
      <c r="N58" s="12">
        <v>231</v>
      </c>
      <c r="P58" s="12">
        <v>201.6</v>
      </c>
      <c r="R58" s="35">
        <f t="shared" si="9"/>
        <v>0.87272727272727268</v>
      </c>
      <c r="AC58" s="15">
        <v>6.14</v>
      </c>
      <c r="AE58" s="15">
        <v>5.82</v>
      </c>
      <c r="AG58" s="35">
        <f t="shared" si="5"/>
        <v>0.94788273615635188</v>
      </c>
    </row>
    <row r="59" spans="1:33">
      <c r="A59" s="7" t="s">
        <v>119</v>
      </c>
      <c r="B59" s="7" t="s">
        <v>96</v>
      </c>
      <c r="C59" s="7" t="s">
        <v>125</v>
      </c>
      <c r="D59" s="8" t="s">
        <v>84</v>
      </c>
      <c r="E59" s="8" t="s">
        <v>127</v>
      </c>
      <c r="F59" s="9">
        <v>4.59</v>
      </c>
      <c r="G59" s="9">
        <v>11.9</v>
      </c>
      <c r="H59" s="10" t="s">
        <v>20</v>
      </c>
      <c r="I59" s="21" t="s">
        <v>59</v>
      </c>
      <c r="J59" s="8" t="s">
        <v>35</v>
      </c>
      <c r="K59" s="8">
        <v>2012</v>
      </c>
      <c r="L59" s="8" t="s">
        <v>121</v>
      </c>
      <c r="M59" s="16">
        <v>3</v>
      </c>
      <c r="N59" s="12">
        <v>83.4</v>
      </c>
      <c r="P59" s="12">
        <v>45.5</v>
      </c>
      <c r="R59" s="35">
        <f t="shared" si="9"/>
        <v>0.5455635491606714</v>
      </c>
      <c r="S59" s="13">
        <v>0.61</v>
      </c>
      <c r="U59" s="13">
        <v>0.54</v>
      </c>
      <c r="W59" s="81">
        <f t="shared" si="1"/>
        <v>0.88524590163934436</v>
      </c>
      <c r="X59" s="14">
        <f>(N59*34+S59*298)/1000</f>
        <v>3.0173800000000006</v>
      </c>
      <c r="Z59" s="14">
        <f>(P59*34+U59*298)/1000</f>
        <v>1.7079200000000001</v>
      </c>
      <c r="AB59" s="81">
        <f t="shared" si="4"/>
        <v>0.56602748079459653</v>
      </c>
      <c r="AC59" s="15">
        <v>5.79</v>
      </c>
      <c r="AE59" s="15">
        <v>6.14</v>
      </c>
      <c r="AG59" s="35">
        <f t="shared" si="5"/>
        <v>1.0604490500863557</v>
      </c>
    </row>
    <row r="60" spans="1:33">
      <c r="A60" s="7" t="s">
        <v>119</v>
      </c>
      <c r="B60" s="7" t="s">
        <v>96</v>
      </c>
      <c r="C60" s="7" t="s">
        <v>124</v>
      </c>
      <c r="D60" s="8" t="s">
        <v>84</v>
      </c>
      <c r="E60" s="8" t="s">
        <v>117</v>
      </c>
      <c r="F60" s="9">
        <v>4.4800000000000004</v>
      </c>
      <c r="G60" s="9">
        <v>11.5</v>
      </c>
      <c r="H60" s="10" t="s">
        <v>20</v>
      </c>
      <c r="I60" s="21" t="s">
        <v>59</v>
      </c>
      <c r="J60" s="8" t="s">
        <v>45</v>
      </c>
      <c r="K60" s="8" t="s">
        <v>126</v>
      </c>
      <c r="L60" s="8" t="s">
        <v>120</v>
      </c>
      <c r="M60" s="16">
        <v>3</v>
      </c>
      <c r="N60" s="12">
        <v>461</v>
      </c>
      <c r="P60" s="12">
        <v>286.39999999999998</v>
      </c>
      <c r="R60" s="35">
        <f t="shared" si="9"/>
        <v>0.62125813449023859</v>
      </c>
      <c r="S60" s="13">
        <v>0.84</v>
      </c>
      <c r="U60" s="13">
        <v>0.7</v>
      </c>
      <c r="W60" s="81">
        <f t="shared" si="1"/>
        <v>0.83333333333333326</v>
      </c>
      <c r="X60" s="14">
        <f t="shared" ref="X60:X61" si="23">(N60*34+S60*298)/1000</f>
        <v>15.92432</v>
      </c>
      <c r="Z60" s="14">
        <f t="shared" ref="Z60:Z61" si="24">(P60*34+U60*298)/1000</f>
        <v>9.9461999999999993</v>
      </c>
      <c r="AB60" s="81">
        <f t="shared" si="4"/>
        <v>0.62459181930531404</v>
      </c>
      <c r="AC60" s="15">
        <v>5.48</v>
      </c>
      <c r="AE60" s="15">
        <v>5.97</v>
      </c>
      <c r="AG60" s="35">
        <f t="shared" si="5"/>
        <v>1.0894160583941606</v>
      </c>
    </row>
    <row r="61" spans="1:33">
      <c r="A61" s="7" t="s">
        <v>119</v>
      </c>
      <c r="B61" s="7" t="s">
        <v>96</v>
      </c>
      <c r="C61" s="7" t="s">
        <v>125</v>
      </c>
      <c r="D61" s="8" t="s">
        <v>84</v>
      </c>
      <c r="E61" s="8" t="s">
        <v>127</v>
      </c>
      <c r="F61" s="9">
        <v>4.59</v>
      </c>
      <c r="G61" s="9">
        <v>11.9</v>
      </c>
      <c r="H61" s="10" t="s">
        <v>20</v>
      </c>
      <c r="I61" s="21" t="s">
        <v>59</v>
      </c>
      <c r="J61" s="8" t="s">
        <v>45</v>
      </c>
      <c r="K61" s="8" t="s">
        <v>126</v>
      </c>
      <c r="L61" s="8" t="s">
        <v>121</v>
      </c>
      <c r="M61" s="16">
        <v>3</v>
      </c>
      <c r="N61" s="12">
        <v>304.60000000000002</v>
      </c>
      <c r="P61" s="12">
        <v>234.8</v>
      </c>
      <c r="R61" s="35">
        <f t="shared" si="9"/>
        <v>0.77084701247537757</v>
      </c>
      <c r="S61" s="13">
        <v>1.83</v>
      </c>
      <c r="U61" s="13">
        <v>0.5</v>
      </c>
      <c r="W61" s="81">
        <f t="shared" si="1"/>
        <v>0.27322404371584696</v>
      </c>
      <c r="X61" s="14">
        <f t="shared" si="23"/>
        <v>10.901740000000002</v>
      </c>
      <c r="Z61" s="14">
        <f t="shared" si="24"/>
        <v>8.132200000000001</v>
      </c>
      <c r="AB61" s="81">
        <f t="shared" si="4"/>
        <v>0.74595431554962777</v>
      </c>
      <c r="AC61" s="15">
        <v>6.12</v>
      </c>
      <c r="AE61" s="15">
        <v>6.27</v>
      </c>
      <c r="AG61" s="35">
        <f t="shared" si="5"/>
        <v>1.0245098039215685</v>
      </c>
    </row>
    <row r="62" spans="1:33">
      <c r="A62" s="7" t="s">
        <v>93</v>
      </c>
      <c r="B62" s="7" t="s">
        <v>80</v>
      </c>
      <c r="C62" s="7" t="s">
        <v>98</v>
      </c>
      <c r="D62" s="8" t="s">
        <v>84</v>
      </c>
      <c r="E62" s="8" t="s">
        <v>37</v>
      </c>
      <c r="F62" s="9">
        <v>4.8</v>
      </c>
      <c r="G62" s="9">
        <v>30</v>
      </c>
      <c r="H62" s="10" t="s">
        <v>20</v>
      </c>
      <c r="I62" s="11" t="s">
        <v>59</v>
      </c>
      <c r="J62" s="8" t="s">
        <v>35</v>
      </c>
      <c r="K62" s="8" t="s">
        <v>94</v>
      </c>
      <c r="L62" s="8" t="s">
        <v>53</v>
      </c>
      <c r="M62" s="8">
        <v>3</v>
      </c>
      <c r="N62" s="12">
        <v>24.7</v>
      </c>
      <c r="O62" s="12">
        <v>9.4</v>
      </c>
      <c r="P62" s="12">
        <v>12.3</v>
      </c>
      <c r="Q62" s="12">
        <v>4.3</v>
      </c>
      <c r="R62" s="35">
        <f t="shared" si="9"/>
        <v>0.49797570850202433</v>
      </c>
      <c r="S62" s="13">
        <v>1.65</v>
      </c>
      <c r="T62" s="13">
        <v>0.66</v>
      </c>
      <c r="U62" s="13">
        <v>3.29</v>
      </c>
      <c r="V62" s="13">
        <v>0.81</v>
      </c>
      <c r="W62" s="81">
        <f t="shared" si="1"/>
        <v>1.9939393939393941</v>
      </c>
      <c r="X62" s="14">
        <v>1.33</v>
      </c>
      <c r="Y62" s="14">
        <v>0.19</v>
      </c>
      <c r="Z62" s="14">
        <v>1.4</v>
      </c>
      <c r="AA62" s="14">
        <v>0.34</v>
      </c>
      <c r="AB62" s="81">
        <f t="shared" si="4"/>
        <v>1.0526315789473684</v>
      </c>
      <c r="AC62" s="15">
        <v>5.29</v>
      </c>
      <c r="AD62" s="15">
        <v>0.36</v>
      </c>
      <c r="AE62" s="15">
        <v>5.09</v>
      </c>
      <c r="AF62" s="15">
        <v>0.47</v>
      </c>
      <c r="AG62" s="35">
        <f t="shared" si="5"/>
        <v>0.96219281663516065</v>
      </c>
    </row>
    <row r="63" spans="1:33">
      <c r="A63" s="7" t="s">
        <v>93</v>
      </c>
      <c r="B63" s="7" t="s">
        <v>80</v>
      </c>
      <c r="C63" s="7" t="s">
        <v>98</v>
      </c>
      <c r="D63" s="8" t="s">
        <v>84</v>
      </c>
      <c r="E63" s="8" t="s">
        <v>37</v>
      </c>
      <c r="F63" s="9">
        <v>4.8</v>
      </c>
      <c r="G63" s="9">
        <v>30</v>
      </c>
      <c r="H63" s="10" t="s">
        <v>20</v>
      </c>
      <c r="I63" s="11" t="s">
        <v>59</v>
      </c>
      <c r="J63" s="8" t="s">
        <v>35</v>
      </c>
      <c r="K63" s="8">
        <v>2015</v>
      </c>
      <c r="L63" s="8" t="s">
        <v>54</v>
      </c>
      <c r="M63" s="8">
        <v>3</v>
      </c>
      <c r="N63" s="12">
        <v>13.7</v>
      </c>
      <c r="O63" s="12">
        <v>5.9</v>
      </c>
      <c r="P63" s="12">
        <v>4.8</v>
      </c>
      <c r="Q63" s="12">
        <v>1.6</v>
      </c>
      <c r="R63" s="35">
        <f t="shared" si="9"/>
        <v>0.35036496350364965</v>
      </c>
      <c r="S63" s="13">
        <v>1.0900000000000001</v>
      </c>
      <c r="T63" s="13">
        <v>1.3</v>
      </c>
      <c r="U63" s="13">
        <v>0.22</v>
      </c>
      <c r="V63" s="13">
        <v>0.14000000000000001</v>
      </c>
      <c r="W63" s="81">
        <f t="shared" si="1"/>
        <v>0.20183486238532108</v>
      </c>
      <c r="X63" s="14">
        <v>0.79100000000000004</v>
      </c>
      <c r="Y63" s="14">
        <v>0.54500000000000004</v>
      </c>
      <c r="Z63" s="14">
        <v>0.22800000000000001</v>
      </c>
      <c r="AA63" s="14">
        <v>3.5999999999999997E-2</v>
      </c>
      <c r="AB63" s="81">
        <f t="shared" si="4"/>
        <v>0.2882427307206068</v>
      </c>
      <c r="AC63" s="15">
        <v>4.97</v>
      </c>
      <c r="AD63" s="15">
        <v>0.04</v>
      </c>
      <c r="AE63" s="15">
        <v>4.79</v>
      </c>
      <c r="AF63" s="15">
        <v>0.55000000000000004</v>
      </c>
      <c r="AG63" s="35">
        <f t="shared" si="5"/>
        <v>0.96378269617706247</v>
      </c>
    </row>
    <row r="64" spans="1:33">
      <c r="A64" s="7" t="s">
        <v>93</v>
      </c>
      <c r="B64" s="7" t="s">
        <v>80</v>
      </c>
      <c r="C64" s="7" t="s">
        <v>98</v>
      </c>
      <c r="D64" s="8" t="s">
        <v>84</v>
      </c>
      <c r="E64" s="8" t="s">
        <v>37</v>
      </c>
      <c r="F64" s="9">
        <v>4.8</v>
      </c>
      <c r="G64" s="9">
        <v>30</v>
      </c>
      <c r="H64" s="10" t="s">
        <v>20</v>
      </c>
      <c r="I64" s="11" t="s">
        <v>59</v>
      </c>
      <c r="J64" s="8" t="s">
        <v>35</v>
      </c>
      <c r="K64" s="8">
        <v>2016</v>
      </c>
      <c r="L64" s="8" t="s">
        <v>55</v>
      </c>
      <c r="M64" s="8">
        <v>3</v>
      </c>
      <c r="N64" s="12">
        <v>1.7</v>
      </c>
      <c r="O64" s="12">
        <v>0.8</v>
      </c>
      <c r="P64" s="12">
        <v>2.4</v>
      </c>
      <c r="Q64" s="12">
        <v>0.3</v>
      </c>
      <c r="R64" s="35">
        <f t="shared" si="9"/>
        <v>1.411764705882353</v>
      </c>
      <c r="S64" s="13">
        <v>0.19</v>
      </c>
      <c r="T64" s="13">
        <v>0.09</v>
      </c>
      <c r="U64" s="13">
        <v>0.2</v>
      </c>
      <c r="V64" s="13">
        <v>0.05</v>
      </c>
      <c r="W64" s="81">
        <f t="shared" si="1"/>
        <v>1.0526315789473684</v>
      </c>
      <c r="X64" s="14">
        <v>0.115</v>
      </c>
      <c r="Y64" s="14">
        <v>3.5999999999999997E-2</v>
      </c>
      <c r="Z64" s="14">
        <v>0.14099999999999999</v>
      </c>
      <c r="AA64" s="14">
        <v>2.3E-2</v>
      </c>
      <c r="AB64" s="81">
        <f t="shared" si="4"/>
        <v>1.2260869565217389</v>
      </c>
      <c r="AC64" s="15">
        <v>3.67</v>
      </c>
      <c r="AD64" s="15">
        <v>0.27</v>
      </c>
      <c r="AE64" s="15">
        <v>2.54</v>
      </c>
      <c r="AF64" s="15">
        <v>0.34</v>
      </c>
      <c r="AG64" s="35">
        <f t="shared" si="5"/>
        <v>0.69209809264305178</v>
      </c>
    </row>
    <row r="65" spans="1:33">
      <c r="A65" s="7" t="s">
        <v>93</v>
      </c>
      <c r="B65" s="7" t="s">
        <v>80</v>
      </c>
      <c r="C65" s="7" t="s">
        <v>98</v>
      </c>
      <c r="D65" s="8" t="s">
        <v>84</v>
      </c>
      <c r="E65" s="8" t="s">
        <v>37</v>
      </c>
      <c r="F65" s="9">
        <v>4.8</v>
      </c>
      <c r="G65" s="9">
        <v>30</v>
      </c>
      <c r="H65" s="10" t="s">
        <v>20</v>
      </c>
      <c r="I65" s="11" t="s">
        <v>59</v>
      </c>
      <c r="J65" s="8" t="s">
        <v>35</v>
      </c>
      <c r="K65" s="8" t="s">
        <v>94</v>
      </c>
      <c r="L65" s="8" t="s">
        <v>56</v>
      </c>
      <c r="M65" s="8">
        <v>3</v>
      </c>
      <c r="N65" s="12">
        <v>24.7</v>
      </c>
      <c r="O65" s="12">
        <v>9.4</v>
      </c>
      <c r="P65" s="12">
        <v>23.9</v>
      </c>
      <c r="Q65" s="12">
        <v>12.6</v>
      </c>
      <c r="R65" s="35">
        <f t="shared" si="9"/>
        <v>0.96761133603238858</v>
      </c>
      <c r="S65" s="13">
        <v>1.65</v>
      </c>
      <c r="T65" s="13">
        <v>0.66</v>
      </c>
      <c r="U65" s="13">
        <v>2.7</v>
      </c>
      <c r="V65" s="13">
        <v>1.53</v>
      </c>
      <c r="W65" s="81">
        <f t="shared" si="1"/>
        <v>1.6363636363636365</v>
      </c>
      <c r="X65" s="14">
        <v>1.33</v>
      </c>
      <c r="Y65" s="14">
        <v>0.19</v>
      </c>
      <c r="Z65" s="14">
        <v>1.62</v>
      </c>
      <c r="AA65" s="14">
        <v>0.73</v>
      </c>
      <c r="AB65" s="81">
        <f t="shared" si="4"/>
        <v>1.2180451127819549</v>
      </c>
      <c r="AC65" s="15">
        <v>5.29</v>
      </c>
      <c r="AD65" s="15">
        <v>0.36</v>
      </c>
      <c r="AE65" s="15">
        <v>5.34</v>
      </c>
      <c r="AF65" s="15">
        <v>0.4</v>
      </c>
      <c r="AG65" s="35">
        <f t="shared" si="5"/>
        <v>1.0094517958412097</v>
      </c>
    </row>
    <row r="66" spans="1:33">
      <c r="A66" s="7" t="s">
        <v>93</v>
      </c>
      <c r="B66" s="7" t="s">
        <v>80</v>
      </c>
      <c r="C66" s="7" t="s">
        <v>98</v>
      </c>
      <c r="D66" s="8" t="s">
        <v>84</v>
      </c>
      <c r="E66" s="8" t="s">
        <v>37</v>
      </c>
      <c r="F66" s="9">
        <v>4.8</v>
      </c>
      <c r="G66" s="9">
        <v>30</v>
      </c>
      <c r="H66" s="10" t="s">
        <v>20</v>
      </c>
      <c r="I66" s="11" t="s">
        <v>59</v>
      </c>
      <c r="J66" s="8" t="s">
        <v>35</v>
      </c>
      <c r="K66" s="8">
        <v>2015</v>
      </c>
      <c r="L66" s="8" t="s">
        <v>57</v>
      </c>
      <c r="M66" s="8">
        <v>3</v>
      </c>
      <c r="N66" s="12">
        <v>13.7</v>
      </c>
      <c r="O66" s="12">
        <v>5.9</v>
      </c>
      <c r="P66" s="12">
        <v>9.6999999999999993</v>
      </c>
      <c r="Q66" s="12">
        <v>6.2</v>
      </c>
      <c r="R66" s="35">
        <f t="shared" si="9"/>
        <v>0.70802919708029199</v>
      </c>
      <c r="S66" s="13">
        <v>1.0900000000000001</v>
      </c>
      <c r="T66" s="13">
        <v>1.3</v>
      </c>
      <c r="U66" s="13">
        <v>0.21</v>
      </c>
      <c r="V66" s="13">
        <v>0.08</v>
      </c>
      <c r="W66" s="81">
        <f t="shared" si="1"/>
        <v>0.19266055045871558</v>
      </c>
      <c r="X66" s="14">
        <v>0.79100000000000004</v>
      </c>
      <c r="Y66" s="14">
        <v>0.54500000000000004</v>
      </c>
      <c r="Z66" s="14">
        <v>0.39100000000000001</v>
      </c>
      <c r="AA66" s="14">
        <v>0.19900000000000001</v>
      </c>
      <c r="AB66" s="81">
        <f t="shared" si="4"/>
        <v>0.4943109987357775</v>
      </c>
      <c r="AC66" s="15">
        <v>4.97</v>
      </c>
      <c r="AD66" s="15">
        <v>0.04</v>
      </c>
      <c r="AE66" s="15">
        <v>4.1100000000000003</v>
      </c>
      <c r="AF66" s="15">
        <v>0.72</v>
      </c>
      <c r="AG66" s="35">
        <f t="shared" si="5"/>
        <v>0.82696177062374254</v>
      </c>
    </row>
    <row r="67" spans="1:33">
      <c r="A67" s="7" t="s">
        <v>93</v>
      </c>
      <c r="B67" s="7" t="s">
        <v>80</v>
      </c>
      <c r="C67" s="7" t="s">
        <v>98</v>
      </c>
      <c r="D67" s="8" t="s">
        <v>84</v>
      </c>
      <c r="E67" s="8" t="s">
        <v>37</v>
      </c>
      <c r="F67" s="9">
        <v>4.8</v>
      </c>
      <c r="G67" s="9">
        <v>30</v>
      </c>
      <c r="H67" s="10" t="s">
        <v>20</v>
      </c>
      <c r="I67" s="11" t="s">
        <v>59</v>
      </c>
      <c r="J67" s="8" t="s">
        <v>35</v>
      </c>
      <c r="K67" s="8">
        <v>2016</v>
      </c>
      <c r="L67" s="8" t="s">
        <v>58</v>
      </c>
      <c r="M67" s="8">
        <v>3</v>
      </c>
      <c r="N67" s="12">
        <v>1.7</v>
      </c>
      <c r="O67" s="12">
        <v>0.8</v>
      </c>
      <c r="P67" s="12">
        <v>2.2000000000000002</v>
      </c>
      <c r="Q67" s="12">
        <v>1.3</v>
      </c>
      <c r="R67" s="35">
        <f t="shared" si="9"/>
        <v>1.2941176470588236</v>
      </c>
      <c r="S67" s="13">
        <v>0.19</v>
      </c>
      <c r="T67" s="13">
        <v>0.09</v>
      </c>
      <c r="U67" s="13">
        <v>0.35</v>
      </c>
      <c r="V67" s="13">
        <v>0.21</v>
      </c>
      <c r="W67" s="81">
        <f t="shared" si="1"/>
        <v>1.8421052631578947</v>
      </c>
      <c r="X67" s="14">
        <v>0.115</v>
      </c>
      <c r="Y67" s="14">
        <v>3.5999999999999997E-2</v>
      </c>
      <c r="Z67" s="14">
        <v>0.18</v>
      </c>
      <c r="AA67" s="14">
        <v>9.8000000000000004E-2</v>
      </c>
      <c r="AB67" s="81">
        <f t="shared" si="4"/>
        <v>1.5652173913043477</v>
      </c>
      <c r="AC67" s="15">
        <v>3.67</v>
      </c>
      <c r="AD67" s="15">
        <v>0.27</v>
      </c>
      <c r="AE67" s="15">
        <v>2.48</v>
      </c>
      <c r="AF67" s="15">
        <v>0.22</v>
      </c>
      <c r="AG67" s="35">
        <f t="shared" si="5"/>
        <v>0.6757493188010899</v>
      </c>
    </row>
    <row r="68" spans="1:33">
      <c r="A68" s="7" t="s">
        <v>93</v>
      </c>
      <c r="B68" s="7" t="s">
        <v>80</v>
      </c>
      <c r="C68" s="7" t="s">
        <v>98</v>
      </c>
      <c r="D68" s="8" t="s">
        <v>84</v>
      </c>
      <c r="E68" s="8" t="s">
        <v>37</v>
      </c>
      <c r="F68" s="9">
        <v>4.8</v>
      </c>
      <c r="G68" s="9">
        <v>30</v>
      </c>
      <c r="H68" s="10" t="s">
        <v>20</v>
      </c>
      <c r="I68" s="11" t="s">
        <v>59</v>
      </c>
      <c r="J68" s="8" t="s">
        <v>45</v>
      </c>
      <c r="K68" s="8">
        <v>2014</v>
      </c>
      <c r="L68" s="8" t="s">
        <v>53</v>
      </c>
      <c r="M68" s="8">
        <v>3</v>
      </c>
      <c r="N68" s="12">
        <v>13</v>
      </c>
      <c r="O68" s="12">
        <v>15.6</v>
      </c>
      <c r="P68" s="12">
        <v>3.4</v>
      </c>
      <c r="Q68" s="12">
        <v>2.7</v>
      </c>
      <c r="R68" s="35">
        <f t="shared" si="9"/>
        <v>0.26153846153846155</v>
      </c>
      <c r="S68" s="13">
        <v>5.43</v>
      </c>
      <c r="T68" s="13">
        <v>2.12</v>
      </c>
      <c r="U68" s="13">
        <v>4.47</v>
      </c>
      <c r="V68" s="13">
        <v>1.08</v>
      </c>
      <c r="W68" s="81">
        <f t="shared" si="1"/>
        <v>0.82320441988950277</v>
      </c>
      <c r="X68" s="14">
        <v>2.06</v>
      </c>
      <c r="Y68" s="14">
        <v>1.1259999999999999</v>
      </c>
      <c r="Z68" s="14">
        <v>1.446</v>
      </c>
      <c r="AA68" s="14">
        <v>0.34300000000000003</v>
      </c>
      <c r="AB68" s="81">
        <f t="shared" si="4"/>
        <v>0.70194174757281547</v>
      </c>
      <c r="AC68" s="15">
        <v>3.34</v>
      </c>
      <c r="AD68" s="15">
        <v>0.57999999999999996</v>
      </c>
      <c r="AE68" s="15">
        <v>4.1900000000000004</v>
      </c>
      <c r="AF68" s="15">
        <v>0.86</v>
      </c>
      <c r="AG68" s="35">
        <f t="shared" si="5"/>
        <v>1.254491017964072</v>
      </c>
    </row>
    <row r="69" spans="1:33">
      <c r="A69" s="7" t="s">
        <v>93</v>
      </c>
      <c r="B69" s="7" t="s">
        <v>80</v>
      </c>
      <c r="C69" s="7" t="s">
        <v>98</v>
      </c>
      <c r="D69" s="8" t="s">
        <v>84</v>
      </c>
      <c r="E69" s="8" t="s">
        <v>37</v>
      </c>
      <c r="F69" s="9">
        <v>4.8</v>
      </c>
      <c r="G69" s="9">
        <v>30</v>
      </c>
      <c r="H69" s="10" t="s">
        <v>20</v>
      </c>
      <c r="I69" s="11" t="s">
        <v>59</v>
      </c>
      <c r="J69" s="8" t="s">
        <v>45</v>
      </c>
      <c r="K69" s="8">
        <v>2016</v>
      </c>
      <c r="L69" s="8" t="s">
        <v>55</v>
      </c>
      <c r="M69" s="8">
        <v>3</v>
      </c>
      <c r="N69" s="12">
        <v>33.1</v>
      </c>
      <c r="O69" s="12">
        <v>17.100000000000001</v>
      </c>
      <c r="P69" s="12">
        <v>21.1</v>
      </c>
      <c r="Q69" s="12">
        <v>6.3</v>
      </c>
      <c r="R69" s="35">
        <f t="shared" si="9"/>
        <v>0.63746223564954685</v>
      </c>
      <c r="S69" s="13">
        <v>0.22</v>
      </c>
      <c r="T69" s="13">
        <v>0.1</v>
      </c>
      <c r="U69" s="13">
        <v>0.21</v>
      </c>
      <c r="V69" s="13">
        <v>0.04</v>
      </c>
      <c r="W69" s="81">
        <f t="shared" si="1"/>
        <v>0.95454545454545447</v>
      </c>
      <c r="X69" s="14">
        <v>1.19</v>
      </c>
      <c r="Y69" s="14">
        <v>0.61299999999999999</v>
      </c>
      <c r="Z69" s="14">
        <v>0.78</v>
      </c>
      <c r="AA69" s="14">
        <v>0.215</v>
      </c>
      <c r="AB69" s="81">
        <f t="shared" si="4"/>
        <v>0.65546218487394958</v>
      </c>
      <c r="AC69" s="15">
        <v>5.22</v>
      </c>
      <c r="AD69" s="15">
        <v>0.68</v>
      </c>
      <c r="AE69" s="15">
        <v>4.33</v>
      </c>
      <c r="AF69" s="15">
        <v>0.72</v>
      </c>
      <c r="AG69" s="35">
        <f t="shared" si="5"/>
        <v>0.82950191570881227</v>
      </c>
    </row>
    <row r="70" spans="1:33">
      <c r="A70" s="7" t="s">
        <v>93</v>
      </c>
      <c r="B70" s="7" t="s">
        <v>80</v>
      </c>
      <c r="C70" s="7" t="s">
        <v>98</v>
      </c>
      <c r="D70" s="8" t="s">
        <v>84</v>
      </c>
      <c r="E70" s="8" t="s">
        <v>37</v>
      </c>
      <c r="F70" s="9">
        <v>4.8</v>
      </c>
      <c r="G70" s="9">
        <v>30</v>
      </c>
      <c r="H70" s="10" t="s">
        <v>20</v>
      </c>
      <c r="I70" s="11" t="s">
        <v>59</v>
      </c>
      <c r="J70" s="8" t="s">
        <v>45</v>
      </c>
      <c r="K70" s="8">
        <v>2014</v>
      </c>
      <c r="L70" s="8" t="s">
        <v>56</v>
      </c>
      <c r="M70" s="8">
        <v>3</v>
      </c>
      <c r="N70" s="12">
        <v>13</v>
      </c>
      <c r="O70" s="12">
        <v>15.6</v>
      </c>
      <c r="P70" s="12">
        <v>5.9</v>
      </c>
      <c r="Q70" s="12">
        <v>3.8</v>
      </c>
      <c r="R70" s="35">
        <f t="shared" si="9"/>
        <v>0.4538461538461539</v>
      </c>
      <c r="S70" s="13">
        <v>5.43</v>
      </c>
      <c r="T70" s="13">
        <v>2.12</v>
      </c>
      <c r="U70" s="13">
        <v>4.6100000000000003</v>
      </c>
      <c r="V70" s="13">
        <v>0.8</v>
      </c>
      <c r="W70" s="81">
        <f t="shared" si="1"/>
        <v>0.848987108655617</v>
      </c>
      <c r="X70" s="14">
        <v>2.06</v>
      </c>
      <c r="Y70" s="14">
        <v>1.1259999999999999</v>
      </c>
      <c r="Z70" s="14">
        <v>1.5740000000000001</v>
      </c>
      <c r="AA70" s="14">
        <v>0.22</v>
      </c>
      <c r="AB70" s="81">
        <f t="shared" si="4"/>
        <v>0.76407766990291259</v>
      </c>
      <c r="AC70" s="15">
        <v>3.34</v>
      </c>
      <c r="AD70" s="15">
        <v>0.57999999999999996</v>
      </c>
      <c r="AE70" s="15">
        <v>4.47</v>
      </c>
      <c r="AF70" s="15">
        <v>0.45</v>
      </c>
      <c r="AG70" s="35">
        <f t="shared" si="5"/>
        <v>1.3383233532934131</v>
      </c>
    </row>
    <row r="71" spans="1:33">
      <c r="A71" s="7" t="s">
        <v>93</v>
      </c>
      <c r="B71" s="7" t="s">
        <v>80</v>
      </c>
      <c r="C71" s="7" t="s">
        <v>98</v>
      </c>
      <c r="D71" s="8" t="s">
        <v>84</v>
      </c>
      <c r="E71" s="8" t="s">
        <v>37</v>
      </c>
      <c r="F71" s="9">
        <v>4.8</v>
      </c>
      <c r="G71" s="9">
        <v>30</v>
      </c>
      <c r="H71" s="10" t="s">
        <v>20</v>
      </c>
      <c r="I71" s="11" t="s">
        <v>59</v>
      </c>
      <c r="J71" s="8" t="s">
        <v>45</v>
      </c>
      <c r="K71" s="8">
        <v>2016</v>
      </c>
      <c r="L71" s="8" t="s">
        <v>58</v>
      </c>
      <c r="M71" s="8">
        <v>3</v>
      </c>
      <c r="N71" s="12">
        <v>33.1</v>
      </c>
      <c r="O71" s="12">
        <v>17.100000000000001</v>
      </c>
      <c r="P71" s="12">
        <v>63.4</v>
      </c>
      <c r="Q71" s="12">
        <v>13</v>
      </c>
      <c r="R71" s="35">
        <f t="shared" si="9"/>
        <v>1.9154078549848941</v>
      </c>
      <c r="S71" s="13">
        <v>0.22</v>
      </c>
      <c r="T71" s="13">
        <v>0.1</v>
      </c>
      <c r="U71" s="13">
        <v>0.14000000000000001</v>
      </c>
      <c r="V71" s="13">
        <v>0.03</v>
      </c>
      <c r="W71" s="81">
        <f t="shared" si="1"/>
        <v>0.63636363636363646</v>
      </c>
      <c r="X71" s="14">
        <v>1.19</v>
      </c>
      <c r="Y71" s="14">
        <v>0.61299999999999999</v>
      </c>
      <c r="Z71" s="14">
        <v>2.1960000000000002</v>
      </c>
      <c r="AA71" s="14">
        <v>0.434</v>
      </c>
      <c r="AB71" s="81">
        <f t="shared" si="4"/>
        <v>1.8453781512605045</v>
      </c>
      <c r="AC71" s="15">
        <v>5.22</v>
      </c>
      <c r="AD71" s="15">
        <v>0.68</v>
      </c>
      <c r="AE71" s="15">
        <v>5.79</v>
      </c>
      <c r="AF71" s="15">
        <v>0.92</v>
      </c>
      <c r="AG71" s="35">
        <f t="shared" si="5"/>
        <v>1.1091954022988506</v>
      </c>
    </row>
    <row r="72" spans="1:33">
      <c r="A72" s="7" t="s">
        <v>52</v>
      </c>
      <c r="B72" s="7" t="s">
        <v>7</v>
      </c>
      <c r="C72" s="7" t="s">
        <v>60</v>
      </c>
      <c r="D72" s="8" t="s">
        <v>84</v>
      </c>
      <c r="E72" s="8" t="s">
        <v>118</v>
      </c>
      <c r="F72" s="9">
        <v>5.04</v>
      </c>
      <c r="G72" s="9">
        <v>5.3</v>
      </c>
      <c r="H72" s="10" t="s">
        <v>20</v>
      </c>
      <c r="I72" s="11" t="s">
        <v>59</v>
      </c>
      <c r="J72" s="8" t="s">
        <v>35</v>
      </c>
      <c r="K72" s="8">
        <v>2014</v>
      </c>
      <c r="L72" s="8" t="s">
        <v>53</v>
      </c>
      <c r="M72" s="8">
        <v>3</v>
      </c>
      <c r="N72" s="12">
        <v>299</v>
      </c>
      <c r="O72" s="12">
        <v>119</v>
      </c>
      <c r="P72" s="12">
        <v>167</v>
      </c>
      <c r="Q72" s="12">
        <v>73</v>
      </c>
      <c r="R72" s="35">
        <f t="shared" si="9"/>
        <v>0.55852842809364545</v>
      </c>
      <c r="S72" s="13">
        <v>1.48</v>
      </c>
      <c r="T72" s="13">
        <v>0.56000000000000005</v>
      </c>
      <c r="U72" s="13">
        <v>1.24</v>
      </c>
      <c r="V72" s="13">
        <v>0.22</v>
      </c>
      <c r="W72" s="81">
        <f t="shared" ref="W72:W107" si="25">U72/S72</f>
        <v>0.83783783783783783</v>
      </c>
      <c r="X72" s="14">
        <v>10.62</v>
      </c>
      <c r="Y72" s="14">
        <v>3.97</v>
      </c>
      <c r="Z72" s="14">
        <v>6.05</v>
      </c>
      <c r="AA72" s="14">
        <v>2.5499999999999998</v>
      </c>
      <c r="AB72" s="81">
        <f t="shared" si="4"/>
        <v>0.56967984934086635</v>
      </c>
      <c r="AC72" s="15">
        <v>5.7</v>
      </c>
      <c r="AD72" s="15">
        <v>0.5</v>
      </c>
      <c r="AE72" s="15">
        <v>5.77</v>
      </c>
      <c r="AF72" s="15">
        <v>0.35</v>
      </c>
      <c r="AG72" s="35">
        <f t="shared" ref="AG72:AG107" si="26">AE72/AC72</f>
        <v>1.0122807017543858</v>
      </c>
    </row>
    <row r="73" spans="1:33">
      <c r="A73" s="7" t="s">
        <v>52</v>
      </c>
      <c r="B73" s="7" t="s">
        <v>7</v>
      </c>
      <c r="C73" s="7" t="s">
        <v>60</v>
      </c>
      <c r="D73" s="8" t="s">
        <v>84</v>
      </c>
      <c r="E73" s="8" t="s">
        <v>118</v>
      </c>
      <c r="F73" s="9">
        <v>5.04</v>
      </c>
      <c r="G73" s="9">
        <v>5.3</v>
      </c>
      <c r="H73" s="10" t="s">
        <v>20</v>
      </c>
      <c r="I73" s="11" t="s">
        <v>59</v>
      </c>
      <c r="J73" s="8" t="s">
        <v>35</v>
      </c>
      <c r="K73" s="8">
        <v>2015</v>
      </c>
      <c r="L73" s="8" t="s">
        <v>54</v>
      </c>
      <c r="M73" s="8">
        <v>3</v>
      </c>
      <c r="N73" s="12">
        <v>432</v>
      </c>
      <c r="O73" s="12">
        <v>118</v>
      </c>
      <c r="P73" s="12">
        <v>303</v>
      </c>
      <c r="Q73" s="12">
        <v>87</v>
      </c>
      <c r="R73" s="35">
        <f t="shared" si="9"/>
        <v>0.70138888888888884</v>
      </c>
      <c r="S73" s="13">
        <v>0.49</v>
      </c>
      <c r="T73" s="13">
        <v>0.27</v>
      </c>
      <c r="U73" s="13">
        <v>0.63</v>
      </c>
      <c r="V73" s="13">
        <v>0.16</v>
      </c>
      <c r="W73" s="81">
        <f t="shared" si="25"/>
        <v>1.2857142857142858</v>
      </c>
      <c r="X73" s="14">
        <v>14.83</v>
      </c>
      <c r="Y73" s="14">
        <v>3.97</v>
      </c>
      <c r="Z73" s="14">
        <v>10.49</v>
      </c>
      <c r="AA73" s="14">
        <v>2.96</v>
      </c>
      <c r="AB73" s="81">
        <f t="shared" ref="AB73:AB107" si="27">Z73/X73</f>
        <v>0.70734996628455837</v>
      </c>
      <c r="AC73" s="15">
        <v>4.7300000000000004</v>
      </c>
      <c r="AD73" s="15">
        <v>0.24</v>
      </c>
      <c r="AE73" s="15">
        <v>4.9400000000000004</v>
      </c>
      <c r="AF73" s="15">
        <v>0.43</v>
      </c>
      <c r="AG73" s="35">
        <f t="shared" si="26"/>
        <v>1.0443974630021142</v>
      </c>
    </row>
    <row r="74" spans="1:33">
      <c r="A74" s="7" t="s">
        <v>52</v>
      </c>
      <c r="B74" s="7" t="s">
        <v>7</v>
      </c>
      <c r="C74" s="7" t="s">
        <v>60</v>
      </c>
      <c r="D74" s="8" t="s">
        <v>84</v>
      </c>
      <c r="E74" s="8" t="s">
        <v>118</v>
      </c>
      <c r="F74" s="9">
        <v>5.04</v>
      </c>
      <c r="G74" s="9">
        <v>5.3</v>
      </c>
      <c r="H74" s="10" t="s">
        <v>20</v>
      </c>
      <c r="I74" s="11" t="s">
        <v>59</v>
      </c>
      <c r="J74" s="8" t="s">
        <v>35</v>
      </c>
      <c r="K74" s="8">
        <v>2016</v>
      </c>
      <c r="L74" s="8" t="s">
        <v>55</v>
      </c>
      <c r="M74" s="8">
        <v>3</v>
      </c>
      <c r="N74" s="12">
        <v>425</v>
      </c>
      <c r="O74" s="12">
        <v>41</v>
      </c>
      <c r="P74" s="12">
        <v>260</v>
      </c>
      <c r="Q74" s="12">
        <v>18</v>
      </c>
      <c r="R74" s="35">
        <f t="shared" si="9"/>
        <v>0.61176470588235299</v>
      </c>
      <c r="S74" s="13">
        <v>0.46</v>
      </c>
      <c r="T74" s="13">
        <v>0.23</v>
      </c>
      <c r="U74" s="13">
        <v>0.26</v>
      </c>
      <c r="V74" s="13">
        <v>0.12</v>
      </c>
      <c r="W74" s="81">
        <f t="shared" si="25"/>
        <v>0.56521739130434778</v>
      </c>
      <c r="X74" s="14">
        <v>14.57</v>
      </c>
      <c r="Y74" s="14">
        <v>1.41</v>
      </c>
      <c r="Z74" s="14">
        <v>8.91</v>
      </c>
      <c r="AA74" s="14">
        <v>0.56999999999999995</v>
      </c>
      <c r="AB74" s="81">
        <f t="shared" si="27"/>
        <v>0.61153054221002057</v>
      </c>
      <c r="AC74" s="15">
        <v>4.9400000000000004</v>
      </c>
      <c r="AD74" s="15">
        <v>0.15</v>
      </c>
      <c r="AE74" s="15">
        <v>4.8899999999999997</v>
      </c>
      <c r="AF74" s="15">
        <v>0.3</v>
      </c>
      <c r="AG74" s="35">
        <f t="shared" si="26"/>
        <v>0.98987854251012131</v>
      </c>
    </row>
    <row r="75" spans="1:33">
      <c r="A75" s="7" t="s">
        <v>52</v>
      </c>
      <c r="B75" s="7" t="s">
        <v>7</v>
      </c>
      <c r="C75" s="7" t="s">
        <v>60</v>
      </c>
      <c r="D75" s="8" t="s">
        <v>84</v>
      </c>
      <c r="E75" s="8" t="s">
        <v>118</v>
      </c>
      <c r="F75" s="9">
        <v>5.04</v>
      </c>
      <c r="G75" s="9">
        <v>5.3</v>
      </c>
      <c r="H75" s="10" t="s">
        <v>20</v>
      </c>
      <c r="I75" s="11" t="s">
        <v>59</v>
      </c>
      <c r="J75" s="8" t="s">
        <v>35</v>
      </c>
      <c r="K75" s="8">
        <v>2014</v>
      </c>
      <c r="L75" s="8" t="s">
        <v>56</v>
      </c>
      <c r="M75" s="8">
        <v>3</v>
      </c>
      <c r="N75" s="12">
        <v>299</v>
      </c>
      <c r="O75" s="12">
        <v>119</v>
      </c>
      <c r="P75" s="12">
        <v>253</v>
      </c>
      <c r="Q75" s="12">
        <v>36</v>
      </c>
      <c r="R75" s="35">
        <f t="shared" si="9"/>
        <v>0.84615384615384615</v>
      </c>
      <c r="S75" s="13">
        <v>1.48</v>
      </c>
      <c r="T75" s="13">
        <v>0.56000000000000005</v>
      </c>
      <c r="U75" s="13">
        <v>1.39</v>
      </c>
      <c r="V75" s="13">
        <v>0.04</v>
      </c>
      <c r="W75" s="81">
        <f t="shared" si="25"/>
        <v>0.93918918918918914</v>
      </c>
      <c r="X75" s="14">
        <v>10.62</v>
      </c>
      <c r="Y75" s="14">
        <v>3.97</v>
      </c>
      <c r="Z75" s="14">
        <v>9.02</v>
      </c>
      <c r="AA75" s="14">
        <v>1.22</v>
      </c>
      <c r="AB75" s="81">
        <f t="shared" si="27"/>
        <v>0.84934086629001881</v>
      </c>
      <c r="AC75" s="15">
        <v>5.7</v>
      </c>
      <c r="AD75" s="15">
        <v>0.5</v>
      </c>
      <c r="AE75" s="15">
        <v>5.6</v>
      </c>
      <c r="AF75" s="15">
        <v>0.04</v>
      </c>
      <c r="AG75" s="35">
        <f t="shared" si="26"/>
        <v>0.98245614035087714</v>
      </c>
    </row>
    <row r="76" spans="1:33">
      <c r="A76" s="7" t="s">
        <v>52</v>
      </c>
      <c r="B76" s="7" t="s">
        <v>7</v>
      </c>
      <c r="C76" s="7" t="s">
        <v>60</v>
      </c>
      <c r="D76" s="8" t="s">
        <v>84</v>
      </c>
      <c r="E76" s="8" t="s">
        <v>118</v>
      </c>
      <c r="F76" s="9">
        <v>5.04</v>
      </c>
      <c r="G76" s="9">
        <v>5.3</v>
      </c>
      <c r="H76" s="10" t="s">
        <v>20</v>
      </c>
      <c r="I76" s="11" t="s">
        <v>59</v>
      </c>
      <c r="J76" s="8" t="s">
        <v>35</v>
      </c>
      <c r="K76" s="8">
        <v>2015</v>
      </c>
      <c r="L76" s="8" t="s">
        <v>57</v>
      </c>
      <c r="M76" s="8">
        <v>3</v>
      </c>
      <c r="N76" s="12">
        <v>432</v>
      </c>
      <c r="O76" s="12">
        <v>118</v>
      </c>
      <c r="P76" s="12">
        <v>236</v>
      </c>
      <c r="Q76" s="12">
        <v>65</v>
      </c>
      <c r="R76" s="35">
        <f t="shared" si="9"/>
        <v>0.54629629629629628</v>
      </c>
      <c r="S76" s="13">
        <v>0.49</v>
      </c>
      <c r="T76" s="13">
        <v>0.27</v>
      </c>
      <c r="U76" s="13">
        <v>0.36</v>
      </c>
      <c r="V76" s="13">
        <v>0.06</v>
      </c>
      <c r="W76" s="81">
        <f t="shared" si="25"/>
        <v>0.73469387755102045</v>
      </c>
      <c r="X76" s="14">
        <v>14.83</v>
      </c>
      <c r="Y76" s="14">
        <v>3.97</v>
      </c>
      <c r="Z76" s="14">
        <v>8.1300000000000008</v>
      </c>
      <c r="AA76" s="14">
        <v>2.2000000000000002</v>
      </c>
      <c r="AB76" s="81">
        <f t="shared" si="27"/>
        <v>0.54821308159136894</v>
      </c>
      <c r="AC76" s="15">
        <v>4.7300000000000004</v>
      </c>
      <c r="AD76" s="15">
        <v>0.24</v>
      </c>
      <c r="AE76" s="15">
        <v>4.32</v>
      </c>
      <c r="AF76" s="15">
        <v>0.08</v>
      </c>
      <c r="AG76" s="35">
        <f t="shared" si="26"/>
        <v>0.91331923890063427</v>
      </c>
    </row>
    <row r="77" spans="1:33">
      <c r="A77" s="7" t="s">
        <v>52</v>
      </c>
      <c r="B77" s="7" t="s">
        <v>7</v>
      </c>
      <c r="C77" s="7" t="s">
        <v>60</v>
      </c>
      <c r="D77" s="8" t="s">
        <v>84</v>
      </c>
      <c r="E77" s="8" t="s">
        <v>118</v>
      </c>
      <c r="F77" s="9">
        <v>5.04</v>
      </c>
      <c r="G77" s="9">
        <v>5.3</v>
      </c>
      <c r="H77" s="10" t="s">
        <v>20</v>
      </c>
      <c r="I77" s="11" t="s">
        <v>59</v>
      </c>
      <c r="J77" s="8" t="s">
        <v>35</v>
      </c>
      <c r="K77" s="8">
        <v>2016</v>
      </c>
      <c r="L77" s="8" t="s">
        <v>58</v>
      </c>
      <c r="M77" s="8">
        <v>3</v>
      </c>
      <c r="N77" s="12">
        <v>425</v>
      </c>
      <c r="O77" s="12">
        <v>41</v>
      </c>
      <c r="P77" s="12">
        <v>244</v>
      </c>
      <c r="Q77" s="12">
        <v>49</v>
      </c>
      <c r="R77" s="35">
        <f t="shared" si="9"/>
        <v>0.57411764705882351</v>
      </c>
      <c r="S77" s="13">
        <v>0.46</v>
      </c>
      <c r="T77" s="13">
        <v>0.23</v>
      </c>
      <c r="U77" s="13">
        <v>0.33</v>
      </c>
      <c r="V77" s="13">
        <v>0.28000000000000003</v>
      </c>
      <c r="W77" s="81">
        <f t="shared" si="25"/>
        <v>0.71739130434782605</v>
      </c>
      <c r="X77" s="14">
        <v>14.57</v>
      </c>
      <c r="Y77" s="14">
        <v>1.41</v>
      </c>
      <c r="Z77" s="14">
        <v>8.39</v>
      </c>
      <c r="AA77" s="14">
        <v>1.58</v>
      </c>
      <c r="AB77" s="81">
        <f t="shared" si="27"/>
        <v>0.57584076870281398</v>
      </c>
      <c r="AC77" s="15">
        <v>4.9400000000000004</v>
      </c>
      <c r="AD77" s="15">
        <v>0.15</v>
      </c>
      <c r="AE77" s="15">
        <v>4.97</v>
      </c>
      <c r="AF77" s="15">
        <v>0.1</v>
      </c>
      <c r="AG77" s="35">
        <f t="shared" si="26"/>
        <v>1.0060728744939269</v>
      </c>
    </row>
    <row r="78" spans="1:33">
      <c r="A78" s="7" t="s">
        <v>52</v>
      </c>
      <c r="B78" s="7" t="s">
        <v>7</v>
      </c>
      <c r="C78" s="7" t="s">
        <v>60</v>
      </c>
      <c r="D78" s="8" t="s">
        <v>84</v>
      </c>
      <c r="E78" s="8" t="s">
        <v>118</v>
      </c>
      <c r="F78" s="9">
        <v>5.04</v>
      </c>
      <c r="G78" s="9">
        <v>5.3</v>
      </c>
      <c r="H78" s="10" t="s">
        <v>20</v>
      </c>
      <c r="I78" s="11" t="s">
        <v>59</v>
      </c>
      <c r="J78" s="8" t="s">
        <v>45</v>
      </c>
      <c r="K78" s="8">
        <v>2014</v>
      </c>
      <c r="L78" s="8" t="s">
        <v>53</v>
      </c>
      <c r="M78" s="8">
        <v>3</v>
      </c>
      <c r="N78" s="12">
        <v>250</v>
      </c>
      <c r="O78" s="12">
        <v>88</v>
      </c>
      <c r="P78" s="12">
        <v>160</v>
      </c>
      <c r="Q78" s="12">
        <v>48</v>
      </c>
      <c r="R78" s="35">
        <f t="shared" si="9"/>
        <v>0.64</v>
      </c>
      <c r="S78" s="13">
        <v>0.99</v>
      </c>
      <c r="T78" s="13">
        <v>0.26</v>
      </c>
      <c r="U78" s="13">
        <v>1.01</v>
      </c>
      <c r="V78" s="13">
        <v>0.11</v>
      </c>
      <c r="W78" s="81">
        <f t="shared" si="25"/>
        <v>1.0202020202020201</v>
      </c>
      <c r="X78" s="14">
        <v>8.7799999999999994</v>
      </c>
      <c r="Y78" s="14">
        <v>3.06</v>
      </c>
      <c r="Z78" s="14">
        <v>5.75</v>
      </c>
      <c r="AA78" s="14">
        <v>1.63</v>
      </c>
      <c r="AB78" s="81">
        <f t="shared" si="27"/>
        <v>0.65489749430523925</v>
      </c>
      <c r="AC78" s="15">
        <v>6.81</v>
      </c>
      <c r="AD78" s="15">
        <v>0.22</v>
      </c>
      <c r="AE78" s="15">
        <v>6.85</v>
      </c>
      <c r="AF78" s="15">
        <v>0.53</v>
      </c>
      <c r="AG78" s="35">
        <f t="shared" si="26"/>
        <v>1.0058737151248165</v>
      </c>
    </row>
    <row r="79" spans="1:33">
      <c r="A79" s="7" t="s">
        <v>52</v>
      </c>
      <c r="B79" s="7" t="s">
        <v>7</v>
      </c>
      <c r="C79" s="7" t="s">
        <v>60</v>
      </c>
      <c r="D79" s="8" t="s">
        <v>84</v>
      </c>
      <c r="E79" s="8" t="s">
        <v>118</v>
      </c>
      <c r="F79" s="9">
        <v>5.04</v>
      </c>
      <c r="G79" s="9">
        <v>5.3</v>
      </c>
      <c r="H79" s="10" t="s">
        <v>20</v>
      </c>
      <c r="I79" s="11" t="s">
        <v>59</v>
      </c>
      <c r="J79" s="8" t="s">
        <v>45</v>
      </c>
      <c r="K79" s="8">
        <v>2015</v>
      </c>
      <c r="L79" s="8" t="s">
        <v>54</v>
      </c>
      <c r="M79" s="8">
        <v>3</v>
      </c>
      <c r="N79" s="12">
        <v>597</v>
      </c>
      <c r="O79" s="12">
        <v>45</v>
      </c>
      <c r="P79" s="12">
        <v>323</v>
      </c>
      <c r="Q79" s="12">
        <v>26</v>
      </c>
      <c r="R79" s="35">
        <f t="shared" si="9"/>
        <v>0.54103852596314905</v>
      </c>
      <c r="S79" s="13">
        <v>1.6</v>
      </c>
      <c r="T79" s="13">
        <v>0.38</v>
      </c>
      <c r="U79" s="13">
        <v>2.2200000000000002</v>
      </c>
      <c r="V79" s="13">
        <v>0.32</v>
      </c>
      <c r="W79" s="81">
        <f t="shared" si="25"/>
        <v>1.3875</v>
      </c>
      <c r="X79" s="14">
        <v>20.79</v>
      </c>
      <c r="Y79" s="14">
        <v>1.55</v>
      </c>
      <c r="Z79" s="14">
        <v>11.65</v>
      </c>
      <c r="AA79" s="14">
        <v>0.92</v>
      </c>
      <c r="AB79" s="81">
        <f t="shared" si="27"/>
        <v>0.5603655603655604</v>
      </c>
      <c r="AC79" s="15">
        <v>7.26</v>
      </c>
      <c r="AD79" s="15">
        <v>0.25</v>
      </c>
      <c r="AE79" s="15">
        <v>6.94</v>
      </c>
      <c r="AF79" s="15">
        <v>0.68</v>
      </c>
      <c r="AG79" s="35">
        <f t="shared" si="26"/>
        <v>0.95592286501377421</v>
      </c>
    </row>
    <row r="80" spans="1:33">
      <c r="A80" s="7" t="s">
        <v>52</v>
      </c>
      <c r="B80" s="7" t="s">
        <v>7</v>
      </c>
      <c r="C80" s="7" t="s">
        <v>60</v>
      </c>
      <c r="D80" s="8" t="s">
        <v>84</v>
      </c>
      <c r="E80" s="8" t="s">
        <v>118</v>
      </c>
      <c r="F80" s="9">
        <v>5.04</v>
      </c>
      <c r="G80" s="9">
        <v>5.3</v>
      </c>
      <c r="H80" s="10" t="s">
        <v>20</v>
      </c>
      <c r="I80" s="11" t="s">
        <v>59</v>
      </c>
      <c r="J80" s="8" t="s">
        <v>45</v>
      </c>
      <c r="K80" s="8">
        <v>2016</v>
      </c>
      <c r="L80" s="8" t="s">
        <v>55</v>
      </c>
      <c r="M80" s="8">
        <v>3</v>
      </c>
      <c r="N80" s="12">
        <v>699</v>
      </c>
      <c r="O80" s="12">
        <v>115</v>
      </c>
      <c r="P80" s="12">
        <v>539</v>
      </c>
      <c r="Q80" s="12">
        <v>147</v>
      </c>
      <c r="R80" s="35">
        <f t="shared" si="9"/>
        <v>0.77110157367668097</v>
      </c>
      <c r="S80" s="13">
        <v>0.8</v>
      </c>
      <c r="T80" s="13">
        <v>0.13</v>
      </c>
      <c r="U80" s="13">
        <v>0.72</v>
      </c>
      <c r="V80" s="13">
        <v>0.13</v>
      </c>
      <c r="W80" s="81">
        <f t="shared" si="25"/>
        <v>0.89999999999999991</v>
      </c>
      <c r="X80" s="14">
        <v>24.01</v>
      </c>
      <c r="Y80" s="14">
        <v>3.93</v>
      </c>
      <c r="Z80" s="14">
        <v>18.55</v>
      </c>
      <c r="AA80" s="14">
        <v>5.03</v>
      </c>
      <c r="AB80" s="81">
        <f t="shared" si="27"/>
        <v>0.77259475218658891</v>
      </c>
      <c r="AC80" s="15">
        <v>6.53</v>
      </c>
      <c r="AD80" s="15">
        <v>0.42</v>
      </c>
      <c r="AE80" s="15">
        <v>6.83</v>
      </c>
      <c r="AF80" s="15">
        <v>0.56000000000000005</v>
      </c>
      <c r="AG80" s="35">
        <f t="shared" si="26"/>
        <v>1.0459418070444104</v>
      </c>
    </row>
    <row r="81" spans="1:33">
      <c r="A81" s="7" t="s">
        <v>52</v>
      </c>
      <c r="B81" s="7" t="s">
        <v>7</v>
      </c>
      <c r="C81" s="7" t="s">
        <v>60</v>
      </c>
      <c r="D81" s="8" t="s">
        <v>84</v>
      </c>
      <c r="E81" s="8" t="s">
        <v>118</v>
      </c>
      <c r="F81" s="9">
        <v>5.04</v>
      </c>
      <c r="G81" s="9">
        <v>5.3</v>
      </c>
      <c r="H81" s="10" t="s">
        <v>20</v>
      </c>
      <c r="I81" s="11" t="s">
        <v>59</v>
      </c>
      <c r="J81" s="8" t="s">
        <v>45</v>
      </c>
      <c r="K81" s="8">
        <v>2014</v>
      </c>
      <c r="L81" s="8" t="s">
        <v>56</v>
      </c>
      <c r="M81" s="8">
        <v>3</v>
      </c>
      <c r="N81" s="12">
        <v>250</v>
      </c>
      <c r="O81" s="12">
        <v>88</v>
      </c>
      <c r="P81" s="12">
        <v>159</v>
      </c>
      <c r="Q81" s="12">
        <v>31</v>
      </c>
      <c r="R81" s="35">
        <f t="shared" si="9"/>
        <v>0.63600000000000001</v>
      </c>
      <c r="S81" s="13">
        <v>0.99</v>
      </c>
      <c r="T81" s="13">
        <v>0.26</v>
      </c>
      <c r="U81" s="13">
        <v>0.68</v>
      </c>
      <c r="V81" s="13">
        <v>0.22</v>
      </c>
      <c r="W81" s="81">
        <f t="shared" si="25"/>
        <v>0.68686868686868696</v>
      </c>
      <c r="X81" s="14">
        <v>8.7799999999999994</v>
      </c>
      <c r="Y81" s="14">
        <v>3.06</v>
      </c>
      <c r="Z81" s="14">
        <v>5.59</v>
      </c>
      <c r="AA81" s="14">
        <v>1.1299999999999999</v>
      </c>
      <c r="AB81" s="81">
        <f t="shared" si="27"/>
        <v>0.63667425968109348</v>
      </c>
      <c r="AC81" s="15">
        <v>6.81</v>
      </c>
      <c r="AD81" s="15">
        <v>0.22</v>
      </c>
      <c r="AE81" s="15">
        <v>6.36</v>
      </c>
      <c r="AF81" s="15">
        <v>0.46</v>
      </c>
      <c r="AG81" s="35">
        <f t="shared" si="26"/>
        <v>0.93392070484581513</v>
      </c>
    </row>
    <row r="82" spans="1:33">
      <c r="A82" s="7" t="s">
        <v>52</v>
      </c>
      <c r="B82" s="7" t="s">
        <v>7</v>
      </c>
      <c r="C82" s="7" t="s">
        <v>60</v>
      </c>
      <c r="D82" s="8" t="s">
        <v>84</v>
      </c>
      <c r="E82" s="8" t="s">
        <v>118</v>
      </c>
      <c r="F82" s="9">
        <v>5.04</v>
      </c>
      <c r="G82" s="9">
        <v>5.3</v>
      </c>
      <c r="H82" s="10" t="s">
        <v>20</v>
      </c>
      <c r="I82" s="11" t="s">
        <v>59</v>
      </c>
      <c r="J82" s="8" t="s">
        <v>45</v>
      </c>
      <c r="K82" s="8">
        <v>2015</v>
      </c>
      <c r="L82" s="8" t="s">
        <v>57</v>
      </c>
      <c r="M82" s="8">
        <v>3</v>
      </c>
      <c r="N82" s="12">
        <v>597</v>
      </c>
      <c r="O82" s="12">
        <v>45</v>
      </c>
      <c r="P82" s="12">
        <v>221</v>
      </c>
      <c r="Q82" s="12">
        <v>35</v>
      </c>
      <c r="R82" s="35">
        <f t="shared" si="9"/>
        <v>0.37018425460636517</v>
      </c>
      <c r="S82" s="13">
        <v>1.6</v>
      </c>
      <c r="T82" s="13">
        <v>0.38</v>
      </c>
      <c r="U82" s="13">
        <v>2.17</v>
      </c>
      <c r="V82" s="13">
        <v>0.14000000000000001</v>
      </c>
      <c r="W82" s="81">
        <f t="shared" si="25"/>
        <v>1.35625</v>
      </c>
      <c r="X82" s="14">
        <v>20.79</v>
      </c>
      <c r="Y82" s="14">
        <v>1.55</v>
      </c>
      <c r="Z82" s="14">
        <v>8.15</v>
      </c>
      <c r="AA82" s="14">
        <v>1.19</v>
      </c>
      <c r="AB82" s="81">
        <f t="shared" si="27"/>
        <v>0.39201539201539204</v>
      </c>
      <c r="AC82" s="15">
        <v>7.26</v>
      </c>
      <c r="AD82" s="15">
        <v>0.25</v>
      </c>
      <c r="AE82" s="15">
        <v>6.82</v>
      </c>
      <c r="AF82" s="15">
        <v>0.81</v>
      </c>
      <c r="AG82" s="35">
        <f t="shared" si="26"/>
        <v>0.93939393939393945</v>
      </c>
    </row>
    <row r="83" spans="1:33">
      <c r="A83" s="7" t="s">
        <v>52</v>
      </c>
      <c r="B83" s="7" t="s">
        <v>7</v>
      </c>
      <c r="C83" s="7" t="s">
        <v>60</v>
      </c>
      <c r="D83" s="8" t="s">
        <v>84</v>
      </c>
      <c r="E83" s="8" t="s">
        <v>118</v>
      </c>
      <c r="F83" s="9">
        <v>5.04</v>
      </c>
      <c r="G83" s="9">
        <v>5.3</v>
      </c>
      <c r="H83" s="10" t="s">
        <v>20</v>
      </c>
      <c r="I83" s="11" t="s">
        <v>59</v>
      </c>
      <c r="J83" s="8" t="s">
        <v>45</v>
      </c>
      <c r="K83" s="8">
        <v>2016</v>
      </c>
      <c r="L83" s="8" t="s">
        <v>58</v>
      </c>
      <c r="M83" s="8">
        <v>3</v>
      </c>
      <c r="N83" s="12">
        <v>699</v>
      </c>
      <c r="O83" s="12">
        <v>115</v>
      </c>
      <c r="P83" s="12">
        <v>553</v>
      </c>
      <c r="Q83" s="12">
        <v>151</v>
      </c>
      <c r="R83" s="35">
        <f t="shared" si="9"/>
        <v>0.79113018597997142</v>
      </c>
      <c r="S83" s="13">
        <v>0.8</v>
      </c>
      <c r="T83" s="13">
        <v>0.13</v>
      </c>
      <c r="U83" s="13">
        <v>0.81</v>
      </c>
      <c r="V83" s="13">
        <v>0.24</v>
      </c>
      <c r="W83" s="81">
        <f t="shared" si="25"/>
        <v>1.0125</v>
      </c>
      <c r="X83" s="14">
        <v>24.01</v>
      </c>
      <c r="Y83" s="14">
        <v>3.93</v>
      </c>
      <c r="Z83" s="14">
        <v>19.04</v>
      </c>
      <c r="AA83" s="14">
        <v>5.16</v>
      </c>
      <c r="AB83" s="81">
        <f t="shared" si="27"/>
        <v>0.79300291545189494</v>
      </c>
      <c r="AC83" s="15">
        <v>6.53</v>
      </c>
      <c r="AD83" s="15">
        <v>0.42</v>
      </c>
      <c r="AE83" s="15">
        <v>6.81</v>
      </c>
      <c r="AF83" s="15">
        <v>0.18</v>
      </c>
      <c r="AG83" s="35">
        <f t="shared" si="26"/>
        <v>1.0428790199081164</v>
      </c>
    </row>
    <row r="84" spans="1:33">
      <c r="A84" s="7" t="s">
        <v>77</v>
      </c>
      <c r="B84" s="7" t="s">
        <v>61</v>
      </c>
      <c r="C84" s="7" t="s">
        <v>78</v>
      </c>
      <c r="D84" s="8" t="s">
        <v>84</v>
      </c>
      <c r="E84" s="8" t="s">
        <v>37</v>
      </c>
      <c r="F84" s="9">
        <v>7</v>
      </c>
      <c r="G84" s="9">
        <v>14</v>
      </c>
      <c r="H84" s="10" t="s">
        <v>20</v>
      </c>
      <c r="I84" s="11" t="s">
        <v>59</v>
      </c>
      <c r="J84" s="8" t="s">
        <v>35</v>
      </c>
      <c r="K84" s="8">
        <v>2014</v>
      </c>
      <c r="L84" s="8" t="s">
        <v>53</v>
      </c>
      <c r="M84" s="8">
        <v>4</v>
      </c>
      <c r="N84" s="12">
        <v>32</v>
      </c>
      <c r="O84" s="12">
        <v>22</v>
      </c>
      <c r="P84" s="12">
        <v>6</v>
      </c>
      <c r="Q84" s="12">
        <v>2</v>
      </c>
      <c r="R84" s="35">
        <f t="shared" si="9"/>
        <v>0.1875</v>
      </c>
      <c r="S84" s="13">
        <v>1.97</v>
      </c>
      <c r="T84" s="13">
        <v>1.67</v>
      </c>
      <c r="U84" s="13">
        <v>3.92</v>
      </c>
      <c r="V84" s="13">
        <v>2.29</v>
      </c>
      <c r="W84" s="81">
        <f t="shared" si="25"/>
        <v>1.9898477157360406</v>
      </c>
      <c r="X84" s="14">
        <v>1.68</v>
      </c>
      <c r="Y84" s="14">
        <v>0.69</v>
      </c>
      <c r="Z84" s="14">
        <v>1.36</v>
      </c>
      <c r="AA84" s="14">
        <v>0.64</v>
      </c>
      <c r="AB84" s="81">
        <f t="shared" si="27"/>
        <v>0.80952380952380965</v>
      </c>
      <c r="AC84" s="15">
        <v>7.82</v>
      </c>
      <c r="AD84" s="15">
        <v>0.5</v>
      </c>
      <c r="AE84" s="15">
        <v>7.34</v>
      </c>
      <c r="AF84" s="15">
        <v>0.8</v>
      </c>
      <c r="AG84" s="35">
        <f t="shared" si="26"/>
        <v>0.93861892583120199</v>
      </c>
    </row>
    <row r="85" spans="1:33">
      <c r="A85" s="7" t="s">
        <v>77</v>
      </c>
      <c r="B85" s="7" t="s">
        <v>61</v>
      </c>
      <c r="C85" s="7" t="s">
        <v>78</v>
      </c>
      <c r="D85" s="8" t="s">
        <v>84</v>
      </c>
      <c r="E85" s="8" t="s">
        <v>37</v>
      </c>
      <c r="F85" s="9">
        <v>7</v>
      </c>
      <c r="G85" s="9">
        <v>14</v>
      </c>
      <c r="H85" s="10" t="s">
        <v>20</v>
      </c>
      <c r="I85" s="11" t="s">
        <v>59</v>
      </c>
      <c r="J85" s="8" t="s">
        <v>35</v>
      </c>
      <c r="K85" s="8">
        <v>2015</v>
      </c>
      <c r="L85" s="8" t="s">
        <v>54</v>
      </c>
      <c r="M85" s="8">
        <v>4</v>
      </c>
      <c r="N85" s="12">
        <v>71</v>
      </c>
      <c r="O85" s="12">
        <v>9</v>
      </c>
      <c r="P85" s="12">
        <v>78</v>
      </c>
      <c r="Q85" s="12">
        <v>22</v>
      </c>
      <c r="R85" s="35">
        <f t="shared" si="9"/>
        <v>1.0985915492957747</v>
      </c>
      <c r="S85" s="13">
        <v>1.58</v>
      </c>
      <c r="T85" s="13">
        <v>0.26</v>
      </c>
      <c r="U85" s="13">
        <v>2.87</v>
      </c>
      <c r="V85" s="13">
        <v>1.35</v>
      </c>
      <c r="W85" s="81">
        <f t="shared" si="25"/>
        <v>1.8164556962025316</v>
      </c>
      <c r="X85" s="14">
        <v>2.89</v>
      </c>
      <c r="Y85" s="14">
        <v>0.27</v>
      </c>
      <c r="Z85" s="14">
        <v>3.5</v>
      </c>
      <c r="AA85" s="14">
        <v>0.56999999999999995</v>
      </c>
      <c r="AB85" s="81">
        <f t="shared" si="27"/>
        <v>1.2110726643598615</v>
      </c>
      <c r="AC85" s="15">
        <v>6.56</v>
      </c>
      <c r="AD85" s="15">
        <v>0.71</v>
      </c>
      <c r="AE85" s="15">
        <v>6.85</v>
      </c>
      <c r="AF85" s="15">
        <v>0.59</v>
      </c>
      <c r="AG85" s="35">
        <f t="shared" si="26"/>
        <v>1.0442073170731707</v>
      </c>
    </row>
    <row r="86" spans="1:33">
      <c r="A86" s="7" t="s">
        <v>77</v>
      </c>
      <c r="B86" s="7" t="s">
        <v>61</v>
      </c>
      <c r="C86" s="7" t="s">
        <v>78</v>
      </c>
      <c r="D86" s="8" t="s">
        <v>84</v>
      </c>
      <c r="E86" s="8" t="s">
        <v>37</v>
      </c>
      <c r="F86" s="9">
        <v>7</v>
      </c>
      <c r="G86" s="9">
        <v>14</v>
      </c>
      <c r="H86" s="10" t="s">
        <v>20</v>
      </c>
      <c r="I86" s="11" t="s">
        <v>59</v>
      </c>
      <c r="J86" s="8" t="s">
        <v>35</v>
      </c>
      <c r="K86" s="8">
        <v>2016</v>
      </c>
      <c r="L86" s="8" t="s">
        <v>55</v>
      </c>
      <c r="M86" s="8">
        <v>4</v>
      </c>
      <c r="N86" s="12">
        <v>106</v>
      </c>
      <c r="O86" s="12">
        <v>35</v>
      </c>
      <c r="P86" s="12">
        <v>43</v>
      </c>
      <c r="Q86" s="12">
        <v>2</v>
      </c>
      <c r="R86" s="35">
        <f t="shared" si="9"/>
        <v>0.40566037735849059</v>
      </c>
      <c r="S86" s="13">
        <v>1.25</v>
      </c>
      <c r="T86" s="13">
        <v>0.6</v>
      </c>
      <c r="U86" s="13">
        <v>3.71</v>
      </c>
      <c r="V86" s="13">
        <v>1.66</v>
      </c>
      <c r="W86" s="81">
        <f t="shared" si="25"/>
        <v>2.968</v>
      </c>
      <c r="X86" s="14">
        <v>3.99</v>
      </c>
      <c r="Y86" s="14">
        <v>1.3</v>
      </c>
      <c r="Z86" s="14">
        <v>2.56</v>
      </c>
      <c r="AA86" s="14">
        <v>0.44</v>
      </c>
      <c r="AB86" s="81">
        <f t="shared" si="27"/>
        <v>0.64160401002506262</v>
      </c>
      <c r="AC86" s="15">
        <v>6.32</v>
      </c>
      <c r="AD86" s="15">
        <v>0.46</v>
      </c>
      <c r="AE86" s="15">
        <v>6.46</v>
      </c>
      <c r="AF86" s="15">
        <v>0.62</v>
      </c>
      <c r="AG86" s="35">
        <f t="shared" si="26"/>
        <v>1.0221518987341771</v>
      </c>
    </row>
    <row r="87" spans="1:33">
      <c r="A87" s="7" t="s">
        <v>77</v>
      </c>
      <c r="B87" s="7" t="s">
        <v>61</v>
      </c>
      <c r="C87" s="7" t="s">
        <v>78</v>
      </c>
      <c r="D87" s="8" t="s">
        <v>84</v>
      </c>
      <c r="E87" s="8" t="s">
        <v>37</v>
      </c>
      <c r="F87" s="9">
        <v>7</v>
      </c>
      <c r="G87" s="9">
        <v>14</v>
      </c>
      <c r="H87" s="10" t="s">
        <v>20</v>
      </c>
      <c r="I87" s="11" t="s">
        <v>59</v>
      </c>
      <c r="J87" s="8" t="s">
        <v>35</v>
      </c>
      <c r="K87" s="8">
        <v>2014</v>
      </c>
      <c r="L87" s="8" t="s">
        <v>56</v>
      </c>
      <c r="M87" s="8">
        <v>4</v>
      </c>
      <c r="N87" s="12">
        <v>32</v>
      </c>
      <c r="O87" s="12">
        <v>22</v>
      </c>
      <c r="P87" s="12">
        <v>26</v>
      </c>
      <c r="Q87" s="12">
        <v>10</v>
      </c>
      <c r="R87" s="35">
        <f t="shared" si="9"/>
        <v>0.8125</v>
      </c>
      <c r="S87" s="13">
        <v>1.97</v>
      </c>
      <c r="T87" s="13">
        <v>1.67</v>
      </c>
      <c r="U87" s="13">
        <v>1.05</v>
      </c>
      <c r="V87" s="13">
        <v>0.63</v>
      </c>
      <c r="W87" s="81">
        <f t="shared" si="25"/>
        <v>0.53299492385786806</v>
      </c>
      <c r="X87" s="14">
        <v>1.68</v>
      </c>
      <c r="Y87" s="14">
        <v>0.69</v>
      </c>
      <c r="Z87" s="14">
        <v>1.18</v>
      </c>
      <c r="AA87" s="14">
        <v>0.4</v>
      </c>
      <c r="AB87" s="81">
        <f t="shared" si="27"/>
        <v>0.70238095238095233</v>
      </c>
      <c r="AC87" s="15">
        <v>7.82</v>
      </c>
      <c r="AD87" s="15">
        <v>0.5</v>
      </c>
      <c r="AE87" s="15">
        <v>7.96</v>
      </c>
      <c r="AF87" s="15">
        <v>1</v>
      </c>
      <c r="AG87" s="35">
        <f t="shared" si="26"/>
        <v>1.0179028132992327</v>
      </c>
    </row>
    <row r="88" spans="1:33">
      <c r="A88" s="7" t="s">
        <v>77</v>
      </c>
      <c r="B88" s="7" t="s">
        <v>61</v>
      </c>
      <c r="C88" s="7" t="s">
        <v>78</v>
      </c>
      <c r="D88" s="8" t="s">
        <v>84</v>
      </c>
      <c r="E88" s="8" t="s">
        <v>37</v>
      </c>
      <c r="F88" s="9">
        <v>7</v>
      </c>
      <c r="G88" s="9">
        <v>14</v>
      </c>
      <c r="H88" s="10" t="s">
        <v>20</v>
      </c>
      <c r="I88" s="11" t="s">
        <v>59</v>
      </c>
      <c r="J88" s="8" t="s">
        <v>35</v>
      </c>
      <c r="K88" s="8">
        <v>2015</v>
      </c>
      <c r="L88" s="8" t="s">
        <v>57</v>
      </c>
      <c r="M88" s="8">
        <v>4</v>
      </c>
      <c r="N88" s="12">
        <v>71</v>
      </c>
      <c r="O88" s="12">
        <v>9</v>
      </c>
      <c r="P88" s="12">
        <v>78</v>
      </c>
      <c r="Q88" s="12">
        <v>34</v>
      </c>
      <c r="R88" s="35">
        <f t="shared" si="9"/>
        <v>1.0985915492957747</v>
      </c>
      <c r="S88" s="13">
        <v>1.58</v>
      </c>
      <c r="T88" s="13">
        <v>0.26</v>
      </c>
      <c r="U88" s="13">
        <v>2.62</v>
      </c>
      <c r="V88" s="13">
        <v>0.93</v>
      </c>
      <c r="W88" s="81">
        <f t="shared" si="25"/>
        <v>1.6582278481012658</v>
      </c>
      <c r="X88" s="14">
        <v>2.89</v>
      </c>
      <c r="Y88" s="14">
        <v>0.27</v>
      </c>
      <c r="Z88" s="14">
        <v>3.44</v>
      </c>
      <c r="AA88" s="14">
        <v>1.1299999999999999</v>
      </c>
      <c r="AB88" s="81">
        <f t="shared" si="27"/>
        <v>1.1903114186851211</v>
      </c>
      <c r="AC88" s="15">
        <v>6.56</v>
      </c>
      <c r="AD88" s="15">
        <v>0.71</v>
      </c>
      <c r="AE88" s="15">
        <v>6.73</v>
      </c>
      <c r="AF88" s="15">
        <v>1.68</v>
      </c>
      <c r="AG88" s="35">
        <f t="shared" si="26"/>
        <v>1.0259146341463417</v>
      </c>
    </row>
    <row r="89" spans="1:33">
      <c r="A89" s="7" t="s">
        <v>77</v>
      </c>
      <c r="B89" s="7" t="s">
        <v>61</v>
      </c>
      <c r="C89" s="7" t="s">
        <v>78</v>
      </c>
      <c r="D89" s="8" t="s">
        <v>84</v>
      </c>
      <c r="E89" s="8" t="s">
        <v>37</v>
      </c>
      <c r="F89" s="9">
        <v>7</v>
      </c>
      <c r="G89" s="9">
        <v>14</v>
      </c>
      <c r="H89" s="10" t="s">
        <v>20</v>
      </c>
      <c r="I89" s="11" t="s">
        <v>59</v>
      </c>
      <c r="J89" s="8" t="s">
        <v>35</v>
      </c>
      <c r="K89" s="8">
        <v>2016</v>
      </c>
      <c r="L89" s="8" t="s">
        <v>58</v>
      </c>
      <c r="M89" s="8">
        <v>4</v>
      </c>
      <c r="N89" s="12">
        <v>106</v>
      </c>
      <c r="O89" s="12">
        <v>35</v>
      </c>
      <c r="P89" s="12">
        <v>55</v>
      </c>
      <c r="Q89" s="12">
        <v>31</v>
      </c>
      <c r="R89" s="35">
        <f t="shared" si="9"/>
        <v>0.51886792452830188</v>
      </c>
      <c r="S89" s="13">
        <v>1.25</v>
      </c>
      <c r="T89" s="13">
        <v>0.6</v>
      </c>
      <c r="U89" s="13">
        <v>4.21</v>
      </c>
      <c r="V89" s="13">
        <v>1.54</v>
      </c>
      <c r="W89" s="81">
        <f t="shared" si="25"/>
        <v>3.3679999999999999</v>
      </c>
      <c r="X89" s="14">
        <v>3.99</v>
      </c>
      <c r="Y89" s="14">
        <v>1.3</v>
      </c>
      <c r="Z89" s="14">
        <v>3.11</v>
      </c>
      <c r="AA89" s="14">
        <v>1.32</v>
      </c>
      <c r="AB89" s="81">
        <f t="shared" si="27"/>
        <v>0.77944862155388461</v>
      </c>
      <c r="AC89" s="15">
        <v>6.32</v>
      </c>
      <c r="AD89" s="15">
        <v>0.46</v>
      </c>
      <c r="AE89" s="15">
        <v>6.01</v>
      </c>
      <c r="AF89" s="15">
        <v>1.04</v>
      </c>
      <c r="AG89" s="35">
        <f t="shared" si="26"/>
        <v>0.95094936708860756</v>
      </c>
    </row>
    <row r="90" spans="1:33">
      <c r="A90" s="7" t="s">
        <v>77</v>
      </c>
      <c r="B90" s="7" t="s">
        <v>61</v>
      </c>
      <c r="C90" s="7" t="s">
        <v>78</v>
      </c>
      <c r="D90" s="8" t="s">
        <v>84</v>
      </c>
      <c r="E90" s="8" t="s">
        <v>37</v>
      </c>
      <c r="F90" s="9">
        <v>7</v>
      </c>
      <c r="G90" s="9">
        <v>14</v>
      </c>
      <c r="H90" s="10" t="s">
        <v>20</v>
      </c>
      <c r="I90" s="11" t="s">
        <v>59</v>
      </c>
      <c r="J90" s="8" t="s">
        <v>45</v>
      </c>
      <c r="K90" s="8">
        <v>2014</v>
      </c>
      <c r="L90" s="8" t="s">
        <v>53</v>
      </c>
      <c r="M90" s="8">
        <v>4</v>
      </c>
      <c r="N90" s="12">
        <v>437</v>
      </c>
      <c r="O90" s="12">
        <v>45</v>
      </c>
      <c r="P90" s="12">
        <v>581</v>
      </c>
      <c r="Q90" s="12">
        <v>99</v>
      </c>
      <c r="R90" s="35">
        <f t="shared" si="9"/>
        <v>1.3295194508009154</v>
      </c>
      <c r="S90" s="13">
        <v>0.37</v>
      </c>
      <c r="T90" s="13">
        <v>0.22</v>
      </c>
      <c r="U90" s="13">
        <v>0.54</v>
      </c>
      <c r="V90" s="13">
        <v>0.17</v>
      </c>
      <c r="W90" s="81">
        <f t="shared" si="25"/>
        <v>1.4594594594594597</v>
      </c>
      <c r="X90" s="14">
        <v>14.98</v>
      </c>
      <c r="Y90" s="14">
        <v>1.54</v>
      </c>
      <c r="Z90" s="14">
        <v>19.91</v>
      </c>
      <c r="AA90" s="14">
        <v>3.42</v>
      </c>
      <c r="AB90" s="81">
        <f t="shared" si="27"/>
        <v>1.329105473965287</v>
      </c>
      <c r="AC90" s="15">
        <v>5.2</v>
      </c>
      <c r="AD90" s="15">
        <v>0.28999999999999998</v>
      </c>
      <c r="AE90" s="15">
        <v>5.42</v>
      </c>
      <c r="AF90" s="15">
        <v>0.4</v>
      </c>
      <c r="AG90" s="35">
        <f t="shared" si="26"/>
        <v>1.0423076923076922</v>
      </c>
    </row>
    <row r="91" spans="1:33">
      <c r="A91" s="7" t="s">
        <v>77</v>
      </c>
      <c r="B91" s="7" t="s">
        <v>61</v>
      </c>
      <c r="C91" s="7" t="s">
        <v>78</v>
      </c>
      <c r="D91" s="8" t="s">
        <v>84</v>
      </c>
      <c r="E91" s="8" t="s">
        <v>37</v>
      </c>
      <c r="F91" s="9">
        <v>7</v>
      </c>
      <c r="G91" s="9">
        <v>14</v>
      </c>
      <c r="H91" s="10" t="s">
        <v>20</v>
      </c>
      <c r="I91" s="11" t="s">
        <v>59</v>
      </c>
      <c r="J91" s="8" t="s">
        <v>45</v>
      </c>
      <c r="K91" s="8">
        <v>2015</v>
      </c>
      <c r="L91" s="8" t="s">
        <v>54</v>
      </c>
      <c r="M91" s="8">
        <v>4</v>
      </c>
      <c r="N91" s="12">
        <v>328</v>
      </c>
      <c r="O91" s="12">
        <v>58</v>
      </c>
      <c r="P91" s="12">
        <v>264</v>
      </c>
      <c r="Q91" s="12">
        <v>138</v>
      </c>
      <c r="R91" s="35">
        <f t="shared" si="9"/>
        <v>0.80487804878048785</v>
      </c>
      <c r="S91" s="13">
        <v>0.78</v>
      </c>
      <c r="T91" s="13">
        <v>0.37</v>
      </c>
      <c r="U91" s="13">
        <v>0.74</v>
      </c>
      <c r="V91" s="13">
        <v>0.57999999999999996</v>
      </c>
      <c r="W91" s="81">
        <f t="shared" si="25"/>
        <v>0.94871794871794868</v>
      </c>
      <c r="X91" s="14">
        <v>11.4</v>
      </c>
      <c r="Y91" s="14">
        <v>2.06</v>
      </c>
      <c r="Z91" s="14">
        <v>9.2100000000000009</v>
      </c>
      <c r="AA91" s="14">
        <v>4.53</v>
      </c>
      <c r="AB91" s="81">
        <f t="shared" si="27"/>
        <v>0.80789473684210533</v>
      </c>
      <c r="AC91" s="15">
        <v>5.67</v>
      </c>
      <c r="AD91" s="15">
        <v>0.26</v>
      </c>
      <c r="AE91" s="15">
        <v>6.09</v>
      </c>
      <c r="AF91" s="15">
        <v>0.52</v>
      </c>
      <c r="AG91" s="35">
        <f t="shared" si="26"/>
        <v>1.074074074074074</v>
      </c>
    </row>
    <row r="92" spans="1:33">
      <c r="A92" s="7" t="s">
        <v>77</v>
      </c>
      <c r="B92" s="7" t="s">
        <v>61</v>
      </c>
      <c r="C92" s="7" t="s">
        <v>78</v>
      </c>
      <c r="D92" s="8" t="s">
        <v>84</v>
      </c>
      <c r="E92" s="8" t="s">
        <v>37</v>
      </c>
      <c r="F92" s="9">
        <v>7</v>
      </c>
      <c r="G92" s="9">
        <v>14</v>
      </c>
      <c r="H92" s="10" t="s">
        <v>20</v>
      </c>
      <c r="I92" s="11" t="s">
        <v>59</v>
      </c>
      <c r="J92" s="8" t="s">
        <v>45</v>
      </c>
      <c r="K92" s="8">
        <v>2016</v>
      </c>
      <c r="L92" s="8" t="s">
        <v>55</v>
      </c>
      <c r="M92" s="8">
        <v>4</v>
      </c>
      <c r="N92" s="12">
        <v>221</v>
      </c>
      <c r="O92" s="12">
        <v>64</v>
      </c>
      <c r="P92" s="12">
        <v>205</v>
      </c>
      <c r="Q92" s="12">
        <v>34</v>
      </c>
      <c r="R92" s="35">
        <f t="shared" ref="R92:R107" si="28">P92/N92</f>
        <v>0.92760180995475117</v>
      </c>
      <c r="S92" s="13">
        <v>0.37</v>
      </c>
      <c r="T92" s="13">
        <v>0.37</v>
      </c>
      <c r="U92" s="13">
        <v>0.62</v>
      </c>
      <c r="V92" s="13">
        <v>0.34</v>
      </c>
      <c r="W92" s="81">
        <f t="shared" si="25"/>
        <v>1.6756756756756757</v>
      </c>
      <c r="X92" s="14">
        <v>7.63</v>
      </c>
      <c r="Y92" s="14">
        <v>2.19</v>
      </c>
      <c r="Z92" s="14">
        <v>7.17</v>
      </c>
      <c r="AA92" s="14">
        <v>1.21</v>
      </c>
      <c r="AB92" s="81">
        <f t="shared" si="27"/>
        <v>0.9397116644823067</v>
      </c>
      <c r="AC92" s="15">
        <v>5.36</v>
      </c>
      <c r="AD92" s="15">
        <v>0.35</v>
      </c>
      <c r="AE92" s="15">
        <v>5.98</v>
      </c>
      <c r="AF92" s="15">
        <v>0.63</v>
      </c>
      <c r="AG92" s="35">
        <f t="shared" si="26"/>
        <v>1.1156716417910448</v>
      </c>
    </row>
    <row r="93" spans="1:33">
      <c r="A93" s="7" t="s">
        <v>77</v>
      </c>
      <c r="B93" s="7" t="s">
        <v>61</v>
      </c>
      <c r="C93" s="7" t="s">
        <v>78</v>
      </c>
      <c r="D93" s="8" t="s">
        <v>84</v>
      </c>
      <c r="E93" s="8" t="s">
        <v>37</v>
      </c>
      <c r="F93" s="9">
        <v>7</v>
      </c>
      <c r="G93" s="9">
        <v>14</v>
      </c>
      <c r="H93" s="10" t="s">
        <v>20</v>
      </c>
      <c r="I93" s="11" t="s">
        <v>59</v>
      </c>
      <c r="J93" s="8" t="s">
        <v>45</v>
      </c>
      <c r="K93" s="8">
        <v>2014</v>
      </c>
      <c r="L93" s="8" t="s">
        <v>56</v>
      </c>
      <c r="M93" s="8">
        <v>4</v>
      </c>
      <c r="N93" s="12">
        <v>437</v>
      </c>
      <c r="O93" s="12">
        <v>45</v>
      </c>
      <c r="P93" s="12">
        <v>533</v>
      </c>
      <c r="Q93" s="12">
        <v>128</v>
      </c>
      <c r="R93" s="35">
        <f t="shared" si="28"/>
        <v>1.2196796338672768</v>
      </c>
      <c r="S93" s="13">
        <v>0.37</v>
      </c>
      <c r="T93" s="13">
        <v>0.22</v>
      </c>
      <c r="U93" s="13">
        <v>0.47</v>
      </c>
      <c r="V93" s="13">
        <v>0.41</v>
      </c>
      <c r="W93" s="81">
        <f t="shared" si="25"/>
        <v>1.2702702702702702</v>
      </c>
      <c r="X93" s="14">
        <v>14.98</v>
      </c>
      <c r="Y93" s="14">
        <v>1.54</v>
      </c>
      <c r="Z93" s="14">
        <v>18.27</v>
      </c>
      <c r="AA93" s="14">
        <v>4.3499999999999996</v>
      </c>
      <c r="AB93" s="81">
        <f t="shared" si="27"/>
        <v>1.219626168224299</v>
      </c>
      <c r="AC93" s="15">
        <v>5.2</v>
      </c>
      <c r="AD93" s="15">
        <v>0.28999999999999998</v>
      </c>
      <c r="AE93" s="15">
        <v>4.8099999999999996</v>
      </c>
      <c r="AF93" s="15">
        <v>0.27</v>
      </c>
      <c r="AG93" s="35">
        <f t="shared" si="26"/>
        <v>0.92499999999999993</v>
      </c>
    </row>
    <row r="94" spans="1:33">
      <c r="A94" s="7" t="s">
        <v>77</v>
      </c>
      <c r="B94" s="7" t="s">
        <v>61</v>
      </c>
      <c r="C94" s="7" t="s">
        <v>78</v>
      </c>
      <c r="D94" s="8" t="s">
        <v>84</v>
      </c>
      <c r="E94" s="8" t="s">
        <v>37</v>
      </c>
      <c r="F94" s="9">
        <v>7</v>
      </c>
      <c r="G94" s="9">
        <v>14</v>
      </c>
      <c r="H94" s="10" t="s">
        <v>20</v>
      </c>
      <c r="I94" s="11" t="s">
        <v>59</v>
      </c>
      <c r="J94" s="8" t="s">
        <v>45</v>
      </c>
      <c r="K94" s="8">
        <v>2015</v>
      </c>
      <c r="L94" s="8" t="s">
        <v>57</v>
      </c>
      <c r="M94" s="8">
        <v>4</v>
      </c>
      <c r="N94" s="12">
        <v>328</v>
      </c>
      <c r="O94" s="12">
        <v>58</v>
      </c>
      <c r="P94" s="12">
        <v>369</v>
      </c>
      <c r="Q94" s="12">
        <v>97</v>
      </c>
      <c r="R94" s="35">
        <f t="shared" si="28"/>
        <v>1.125</v>
      </c>
      <c r="S94" s="13">
        <v>0.78</v>
      </c>
      <c r="T94" s="13">
        <v>0.37</v>
      </c>
      <c r="U94" s="13">
        <v>0.66</v>
      </c>
      <c r="V94" s="13">
        <v>0.32</v>
      </c>
      <c r="W94" s="81">
        <f t="shared" si="25"/>
        <v>0.84615384615384615</v>
      </c>
      <c r="X94" s="14">
        <v>11.4</v>
      </c>
      <c r="Y94" s="14">
        <v>2.06</v>
      </c>
      <c r="Z94" s="14">
        <v>12.76</v>
      </c>
      <c r="AA94" s="14">
        <v>3.34</v>
      </c>
      <c r="AB94" s="81">
        <f t="shared" si="27"/>
        <v>1.119298245614035</v>
      </c>
      <c r="AC94" s="15">
        <v>5.67</v>
      </c>
      <c r="AD94" s="15">
        <v>0.26</v>
      </c>
      <c r="AE94" s="15">
        <v>5.84</v>
      </c>
      <c r="AF94" s="15">
        <v>0.56999999999999995</v>
      </c>
      <c r="AG94" s="35">
        <f t="shared" si="26"/>
        <v>1.0299823633156966</v>
      </c>
    </row>
    <row r="95" spans="1:33">
      <c r="A95" s="7" t="s">
        <v>77</v>
      </c>
      <c r="B95" s="7" t="s">
        <v>61</v>
      </c>
      <c r="C95" s="7" t="s">
        <v>78</v>
      </c>
      <c r="D95" s="8" t="s">
        <v>84</v>
      </c>
      <c r="E95" s="8" t="s">
        <v>37</v>
      </c>
      <c r="F95" s="9">
        <v>7</v>
      </c>
      <c r="G95" s="9">
        <v>14</v>
      </c>
      <c r="H95" s="10" t="s">
        <v>20</v>
      </c>
      <c r="I95" s="11" t="s">
        <v>59</v>
      </c>
      <c r="J95" s="8" t="s">
        <v>45</v>
      </c>
      <c r="K95" s="8">
        <v>2016</v>
      </c>
      <c r="L95" s="8" t="s">
        <v>58</v>
      </c>
      <c r="M95" s="8">
        <v>4</v>
      </c>
      <c r="N95" s="12">
        <v>221</v>
      </c>
      <c r="O95" s="12">
        <v>64</v>
      </c>
      <c r="P95" s="12">
        <v>219</v>
      </c>
      <c r="Q95" s="12">
        <v>34</v>
      </c>
      <c r="R95" s="35">
        <f t="shared" si="28"/>
        <v>0.99095022624434392</v>
      </c>
      <c r="S95" s="13">
        <v>0.37</v>
      </c>
      <c r="T95" s="13">
        <v>0.37</v>
      </c>
      <c r="U95" s="13">
        <v>0.45</v>
      </c>
      <c r="V95" s="13">
        <v>0.28000000000000003</v>
      </c>
      <c r="W95" s="81">
        <f t="shared" si="25"/>
        <v>1.2162162162162162</v>
      </c>
      <c r="X95" s="14">
        <v>7.63</v>
      </c>
      <c r="Y95" s="14">
        <v>2.19</v>
      </c>
      <c r="Z95" s="14">
        <v>7.6</v>
      </c>
      <c r="AA95" s="14">
        <v>1.1399999999999999</v>
      </c>
      <c r="AB95" s="81">
        <f t="shared" si="27"/>
        <v>0.99606815203145471</v>
      </c>
      <c r="AC95" s="15">
        <v>5.36</v>
      </c>
      <c r="AD95" s="15">
        <v>0.35</v>
      </c>
      <c r="AE95" s="15">
        <v>5.63</v>
      </c>
      <c r="AF95" s="15">
        <v>0.47</v>
      </c>
      <c r="AG95" s="35">
        <f t="shared" si="26"/>
        <v>1.0503731343283582</v>
      </c>
    </row>
    <row r="96" spans="1:33">
      <c r="A96" s="7" t="s">
        <v>132</v>
      </c>
      <c r="B96" s="7" t="s">
        <v>96</v>
      </c>
      <c r="C96" s="7" t="s">
        <v>133</v>
      </c>
      <c r="D96" s="8" t="s">
        <v>14</v>
      </c>
      <c r="E96" s="8" t="s">
        <v>116</v>
      </c>
      <c r="F96" s="9">
        <v>4.18</v>
      </c>
      <c r="G96" s="9">
        <v>19.2</v>
      </c>
      <c r="H96" s="10" t="s">
        <v>20</v>
      </c>
      <c r="I96" s="11" t="s">
        <v>59</v>
      </c>
      <c r="J96" s="8" t="s">
        <v>35</v>
      </c>
      <c r="K96" s="8">
        <v>2014</v>
      </c>
      <c r="L96" s="8" t="s">
        <v>53</v>
      </c>
      <c r="M96" s="8">
        <v>3</v>
      </c>
      <c r="N96" s="12">
        <v>511</v>
      </c>
      <c r="O96" s="12">
        <v>17</v>
      </c>
      <c r="P96" s="12">
        <v>395</v>
      </c>
      <c r="Q96" s="12">
        <v>47</v>
      </c>
      <c r="R96" s="35">
        <f t="shared" si="28"/>
        <v>0.77299412915851273</v>
      </c>
      <c r="S96" s="13">
        <v>0.28699999999999998</v>
      </c>
      <c r="T96" s="13">
        <v>0.33800000000000002</v>
      </c>
      <c r="U96" s="13">
        <v>0.36299999999999999</v>
      </c>
      <c r="V96" s="13">
        <v>0.112</v>
      </c>
      <c r="W96" s="81">
        <f t="shared" si="25"/>
        <v>1.264808362369338</v>
      </c>
      <c r="X96" s="14">
        <v>17.47</v>
      </c>
      <c r="Y96" s="14">
        <v>0.50600000000000001</v>
      </c>
      <c r="Z96" s="14">
        <v>13.54</v>
      </c>
      <c r="AA96" s="14">
        <v>1.61</v>
      </c>
      <c r="AB96" s="81">
        <f t="shared" si="27"/>
        <v>0.77504293073840869</v>
      </c>
      <c r="AC96" s="15">
        <v>5.51</v>
      </c>
      <c r="AD96" s="15">
        <v>0.34</v>
      </c>
      <c r="AE96" s="15">
        <v>5.51</v>
      </c>
      <c r="AF96" s="15">
        <v>0.32</v>
      </c>
      <c r="AG96" s="35">
        <f t="shared" si="26"/>
        <v>1</v>
      </c>
    </row>
    <row r="97" spans="1:33">
      <c r="A97" s="7" t="s">
        <v>132</v>
      </c>
      <c r="B97" s="7" t="s">
        <v>96</v>
      </c>
      <c r="C97" s="7" t="s">
        <v>133</v>
      </c>
      <c r="D97" s="8" t="s">
        <v>14</v>
      </c>
      <c r="E97" s="8" t="s">
        <v>116</v>
      </c>
      <c r="F97" s="9">
        <v>4.18</v>
      </c>
      <c r="G97" s="9">
        <v>19.2</v>
      </c>
      <c r="H97" s="10" t="s">
        <v>20</v>
      </c>
      <c r="I97" s="11" t="s">
        <v>59</v>
      </c>
      <c r="J97" s="8" t="s">
        <v>35</v>
      </c>
      <c r="K97" s="8">
        <v>2015</v>
      </c>
      <c r="L97" s="8" t="s">
        <v>54</v>
      </c>
      <c r="M97" s="8">
        <v>3</v>
      </c>
      <c r="N97" s="12">
        <v>485</v>
      </c>
      <c r="O97" s="12">
        <v>184</v>
      </c>
      <c r="P97" s="12">
        <v>299</v>
      </c>
      <c r="Q97" s="12">
        <v>94</v>
      </c>
      <c r="R97" s="35">
        <f t="shared" si="28"/>
        <v>0.61649484536082477</v>
      </c>
      <c r="S97" s="13">
        <v>0.27500000000000002</v>
      </c>
      <c r="T97" s="13">
        <v>0.433</v>
      </c>
      <c r="U97" s="13">
        <v>5.2999999999999999E-2</v>
      </c>
      <c r="V97" s="13">
        <v>2.4E-2</v>
      </c>
      <c r="W97" s="81">
        <f t="shared" si="25"/>
        <v>0.19272727272727272</v>
      </c>
      <c r="X97" s="14">
        <v>16.585999999999999</v>
      </c>
      <c r="Y97" s="14">
        <v>6.12</v>
      </c>
      <c r="Z97" s="14">
        <v>10.19</v>
      </c>
      <c r="AA97" s="14">
        <v>3.1859999999999999</v>
      </c>
      <c r="AB97" s="81">
        <f t="shared" si="27"/>
        <v>0.6143735680694562</v>
      </c>
      <c r="AC97" s="15">
        <v>4.45</v>
      </c>
      <c r="AD97" s="15">
        <v>0.56999999999999995</v>
      </c>
      <c r="AE97" s="15">
        <v>4.49</v>
      </c>
      <c r="AF97" s="15">
        <v>0.11</v>
      </c>
      <c r="AG97" s="35">
        <f t="shared" si="26"/>
        <v>1.0089887640449438</v>
      </c>
    </row>
    <row r="98" spans="1:33">
      <c r="A98" s="7" t="s">
        <v>132</v>
      </c>
      <c r="B98" s="7" t="s">
        <v>96</v>
      </c>
      <c r="C98" s="7" t="s">
        <v>133</v>
      </c>
      <c r="D98" s="8" t="s">
        <v>14</v>
      </c>
      <c r="E98" s="8" t="s">
        <v>116</v>
      </c>
      <c r="F98" s="9">
        <v>4.18</v>
      </c>
      <c r="G98" s="9">
        <v>19.2</v>
      </c>
      <c r="H98" s="10" t="s">
        <v>20</v>
      </c>
      <c r="I98" s="11" t="s">
        <v>59</v>
      </c>
      <c r="J98" s="8" t="s">
        <v>35</v>
      </c>
      <c r="K98" s="8">
        <v>2016</v>
      </c>
      <c r="L98" s="8" t="s">
        <v>55</v>
      </c>
      <c r="M98" s="8">
        <v>3</v>
      </c>
      <c r="N98" s="12">
        <v>502</v>
      </c>
      <c r="O98" s="12">
        <v>251</v>
      </c>
      <c r="P98" s="12">
        <v>357</v>
      </c>
      <c r="Q98" s="12">
        <v>219</v>
      </c>
      <c r="R98" s="35">
        <f t="shared" si="28"/>
        <v>0.71115537848605581</v>
      </c>
      <c r="S98" s="13">
        <v>2.3149999999999999</v>
      </c>
      <c r="T98" s="13">
        <v>0.45200000000000001</v>
      </c>
      <c r="U98" s="13">
        <v>5.1189999999999998</v>
      </c>
      <c r="V98" s="13">
        <v>0.59099999999999997</v>
      </c>
      <c r="W98" s="81">
        <f t="shared" si="25"/>
        <v>2.2112311015118791</v>
      </c>
      <c r="X98" s="14">
        <v>17.747</v>
      </c>
      <c r="Y98" s="14">
        <v>8.6300000000000008</v>
      </c>
      <c r="Z98" s="14">
        <v>13.67</v>
      </c>
      <c r="AA98" s="14">
        <v>7.38</v>
      </c>
      <c r="AB98" s="81">
        <f t="shared" si="27"/>
        <v>0.77027103172367162</v>
      </c>
      <c r="AC98" s="15">
        <v>3.27</v>
      </c>
      <c r="AD98" s="15">
        <v>0.25</v>
      </c>
      <c r="AE98" s="15">
        <v>4.68</v>
      </c>
      <c r="AF98" s="15">
        <v>0.44</v>
      </c>
      <c r="AG98" s="35">
        <f t="shared" si="26"/>
        <v>1.4311926605504586</v>
      </c>
    </row>
    <row r="99" spans="1:33">
      <c r="A99" s="7" t="s">
        <v>132</v>
      </c>
      <c r="B99" s="7" t="s">
        <v>96</v>
      </c>
      <c r="C99" s="7" t="s">
        <v>133</v>
      </c>
      <c r="D99" s="8" t="s">
        <v>14</v>
      </c>
      <c r="E99" s="8" t="s">
        <v>116</v>
      </c>
      <c r="F99" s="9">
        <v>4.18</v>
      </c>
      <c r="G99" s="9">
        <v>19.2</v>
      </c>
      <c r="H99" s="10" t="s">
        <v>20</v>
      </c>
      <c r="I99" s="11" t="s">
        <v>59</v>
      </c>
      <c r="J99" s="8" t="s">
        <v>35</v>
      </c>
      <c r="K99" s="8">
        <v>2014</v>
      </c>
      <c r="L99" s="8" t="s">
        <v>56</v>
      </c>
      <c r="M99" s="8">
        <v>3</v>
      </c>
      <c r="N99" s="12">
        <v>511</v>
      </c>
      <c r="O99" s="12">
        <v>17</v>
      </c>
      <c r="P99" s="12">
        <v>429</v>
      </c>
      <c r="Q99" s="12">
        <v>19</v>
      </c>
      <c r="R99" s="35">
        <f t="shared" si="28"/>
        <v>0.83953033268101762</v>
      </c>
      <c r="S99" s="13">
        <v>0.28699999999999998</v>
      </c>
      <c r="T99" s="13">
        <v>0.33800000000000002</v>
      </c>
      <c r="U99" s="13">
        <v>0.29699999999999999</v>
      </c>
      <c r="V99" s="13">
        <v>0.27100000000000002</v>
      </c>
      <c r="W99" s="81">
        <f t="shared" si="25"/>
        <v>1.0348432055749128</v>
      </c>
      <c r="X99" s="14">
        <v>17.47</v>
      </c>
      <c r="Y99" s="14">
        <v>0.50600000000000001</v>
      </c>
      <c r="Z99" s="14">
        <v>14.69</v>
      </c>
      <c r="AA99" s="14">
        <v>0.6</v>
      </c>
      <c r="AB99" s="81">
        <f t="shared" si="27"/>
        <v>0.84087006296508304</v>
      </c>
      <c r="AC99" s="15">
        <v>5.51</v>
      </c>
      <c r="AD99" s="15">
        <v>0.34</v>
      </c>
      <c r="AE99" s="15">
        <v>5.8</v>
      </c>
      <c r="AF99" s="15">
        <v>0.34</v>
      </c>
      <c r="AG99" s="35">
        <f t="shared" si="26"/>
        <v>1.0526315789473684</v>
      </c>
    </row>
    <row r="100" spans="1:33">
      <c r="A100" s="7" t="s">
        <v>132</v>
      </c>
      <c r="B100" s="7" t="s">
        <v>96</v>
      </c>
      <c r="C100" s="7" t="s">
        <v>133</v>
      </c>
      <c r="D100" s="8" t="s">
        <v>14</v>
      </c>
      <c r="E100" s="8" t="s">
        <v>116</v>
      </c>
      <c r="F100" s="9">
        <v>4.18</v>
      </c>
      <c r="G100" s="9">
        <v>19.2</v>
      </c>
      <c r="H100" s="10" t="s">
        <v>20</v>
      </c>
      <c r="I100" s="11" t="s">
        <v>59</v>
      </c>
      <c r="J100" s="8" t="s">
        <v>35</v>
      </c>
      <c r="K100" s="8">
        <v>2015</v>
      </c>
      <c r="L100" s="8" t="s">
        <v>57</v>
      </c>
      <c r="M100" s="8">
        <v>3</v>
      </c>
      <c r="N100" s="12">
        <v>485</v>
      </c>
      <c r="O100" s="12">
        <v>184</v>
      </c>
      <c r="P100" s="12">
        <v>255</v>
      </c>
      <c r="Q100" s="12">
        <v>90</v>
      </c>
      <c r="R100" s="35">
        <f t="shared" si="28"/>
        <v>0.52577319587628868</v>
      </c>
      <c r="S100" s="13">
        <v>0.27500000000000002</v>
      </c>
      <c r="T100" s="13">
        <v>0.433</v>
      </c>
      <c r="U100" s="13">
        <v>0.115</v>
      </c>
      <c r="V100" s="13">
        <v>0.17499999999999999</v>
      </c>
      <c r="W100" s="81">
        <f t="shared" si="25"/>
        <v>0.41818181818181815</v>
      </c>
      <c r="X100" s="14">
        <v>16.585999999999999</v>
      </c>
      <c r="Y100" s="14">
        <v>6.12</v>
      </c>
      <c r="Z100" s="14">
        <v>8.7200000000000006</v>
      </c>
      <c r="AA100" s="14">
        <v>3.036</v>
      </c>
      <c r="AB100" s="81">
        <f t="shared" si="27"/>
        <v>0.52574460388279276</v>
      </c>
      <c r="AC100" s="15">
        <v>4.45</v>
      </c>
      <c r="AD100" s="15">
        <v>0.56999999999999995</v>
      </c>
      <c r="AE100" s="15">
        <v>4.41</v>
      </c>
      <c r="AF100" s="15">
        <v>0.14000000000000001</v>
      </c>
      <c r="AG100" s="35">
        <f t="shared" si="26"/>
        <v>0.99101123595505614</v>
      </c>
    </row>
    <row r="101" spans="1:33">
      <c r="A101" s="7" t="s">
        <v>132</v>
      </c>
      <c r="B101" s="7" t="s">
        <v>96</v>
      </c>
      <c r="C101" s="7" t="s">
        <v>133</v>
      </c>
      <c r="D101" s="8" t="s">
        <v>14</v>
      </c>
      <c r="E101" s="8" t="s">
        <v>116</v>
      </c>
      <c r="F101" s="9">
        <v>4.18</v>
      </c>
      <c r="G101" s="9">
        <v>19.2</v>
      </c>
      <c r="H101" s="10" t="s">
        <v>20</v>
      </c>
      <c r="I101" s="11" t="s">
        <v>59</v>
      </c>
      <c r="J101" s="8" t="s">
        <v>35</v>
      </c>
      <c r="K101" s="8">
        <v>2016</v>
      </c>
      <c r="L101" s="8" t="s">
        <v>58</v>
      </c>
      <c r="M101" s="8">
        <v>3</v>
      </c>
      <c r="N101" s="12">
        <v>502</v>
      </c>
      <c r="O101" s="12">
        <v>251</v>
      </c>
      <c r="P101" s="12">
        <v>374</v>
      </c>
      <c r="Q101" s="12">
        <v>160</v>
      </c>
      <c r="R101" s="35">
        <f t="shared" si="28"/>
        <v>0.7450199203187251</v>
      </c>
      <c r="S101" s="13">
        <v>2.3149999999999999</v>
      </c>
      <c r="T101" s="13">
        <v>0.45200000000000001</v>
      </c>
      <c r="U101" s="13">
        <v>2.4529999999999998</v>
      </c>
      <c r="V101" s="13">
        <v>0.82199999999999995</v>
      </c>
      <c r="W101" s="81">
        <f t="shared" si="25"/>
        <v>1.0596112311015118</v>
      </c>
      <c r="X101" s="14">
        <v>17.747</v>
      </c>
      <c r="Y101" s="14">
        <v>8.6300000000000008</v>
      </c>
      <c r="Z101" s="14">
        <v>13.454000000000001</v>
      </c>
      <c r="AA101" s="14">
        <v>5.625</v>
      </c>
      <c r="AB101" s="81">
        <f t="shared" si="27"/>
        <v>0.7580999605567138</v>
      </c>
      <c r="AC101" s="15">
        <v>3.27</v>
      </c>
      <c r="AD101" s="15">
        <v>0.25</v>
      </c>
      <c r="AE101" s="15">
        <v>4.3</v>
      </c>
      <c r="AF101" s="15">
        <v>0.48</v>
      </c>
      <c r="AG101" s="35">
        <f t="shared" si="26"/>
        <v>1.3149847094801224</v>
      </c>
    </row>
    <row r="102" spans="1:33">
      <c r="A102" s="7" t="s">
        <v>132</v>
      </c>
      <c r="B102" s="7" t="s">
        <v>96</v>
      </c>
      <c r="C102" s="7" t="s">
        <v>133</v>
      </c>
      <c r="D102" s="8" t="s">
        <v>14</v>
      </c>
      <c r="E102" s="8" t="s">
        <v>116</v>
      </c>
      <c r="F102" s="9">
        <v>4.18</v>
      </c>
      <c r="G102" s="9">
        <v>19.2</v>
      </c>
      <c r="H102" s="10" t="s">
        <v>20</v>
      </c>
      <c r="I102" s="11" t="s">
        <v>59</v>
      </c>
      <c r="J102" s="8" t="s">
        <v>45</v>
      </c>
      <c r="K102" s="8">
        <v>2014</v>
      </c>
      <c r="L102" s="8" t="s">
        <v>53</v>
      </c>
      <c r="M102" s="8">
        <v>3</v>
      </c>
      <c r="N102" s="12">
        <v>1029</v>
      </c>
      <c r="O102" s="12">
        <v>152</v>
      </c>
      <c r="P102" s="12">
        <v>815</v>
      </c>
      <c r="Q102" s="12">
        <v>334</v>
      </c>
      <c r="R102" s="35">
        <f t="shared" si="28"/>
        <v>0.79203109815354711</v>
      </c>
      <c r="S102" s="13">
        <v>1.0469999999999999</v>
      </c>
      <c r="T102" s="13">
        <v>0.96099999999999997</v>
      </c>
      <c r="U102" s="13">
        <v>0.70699999999999996</v>
      </c>
      <c r="V102" s="13">
        <v>0.53100000000000003</v>
      </c>
      <c r="W102" s="81">
        <f t="shared" si="25"/>
        <v>0.67526265520534867</v>
      </c>
      <c r="X102" s="14">
        <v>35.305</v>
      </c>
      <c r="Y102" s="14">
        <v>5.3959999999999999</v>
      </c>
      <c r="Z102" s="14">
        <v>27.914999999999999</v>
      </c>
      <c r="AA102" s="14">
        <v>11.467000000000001</v>
      </c>
      <c r="AB102" s="81">
        <f t="shared" si="27"/>
        <v>0.79068120662795638</v>
      </c>
      <c r="AC102" s="15">
        <v>4.6900000000000004</v>
      </c>
      <c r="AD102" s="15">
        <v>0.4</v>
      </c>
      <c r="AE102" s="15">
        <v>4.55</v>
      </c>
      <c r="AF102" s="15">
        <v>0.36</v>
      </c>
      <c r="AG102" s="35">
        <f t="shared" si="26"/>
        <v>0.9701492537313432</v>
      </c>
    </row>
    <row r="103" spans="1:33">
      <c r="A103" s="7" t="s">
        <v>132</v>
      </c>
      <c r="B103" s="7" t="s">
        <v>96</v>
      </c>
      <c r="C103" s="7" t="s">
        <v>133</v>
      </c>
      <c r="D103" s="8" t="s">
        <v>14</v>
      </c>
      <c r="E103" s="8" t="s">
        <v>116</v>
      </c>
      <c r="F103" s="9">
        <v>4.18</v>
      </c>
      <c r="G103" s="9">
        <v>19.2</v>
      </c>
      <c r="H103" s="10" t="s">
        <v>20</v>
      </c>
      <c r="I103" s="11" t="s">
        <v>59</v>
      </c>
      <c r="J103" s="8" t="s">
        <v>45</v>
      </c>
      <c r="K103" s="8">
        <v>2015</v>
      </c>
      <c r="L103" s="8" t="s">
        <v>54</v>
      </c>
      <c r="M103" s="8">
        <v>3</v>
      </c>
      <c r="N103" s="12">
        <v>343</v>
      </c>
      <c r="O103" s="12">
        <v>136</v>
      </c>
      <c r="P103" s="12">
        <v>245</v>
      </c>
      <c r="Q103" s="12">
        <v>99</v>
      </c>
      <c r="R103" s="35">
        <f t="shared" si="28"/>
        <v>0.7142857142857143</v>
      </c>
      <c r="S103" s="13">
        <v>0.34899999999999998</v>
      </c>
      <c r="T103" s="13">
        <v>0.35599999999999998</v>
      </c>
      <c r="U103" s="13">
        <v>0.441</v>
      </c>
      <c r="V103" s="13">
        <v>0.14000000000000001</v>
      </c>
      <c r="W103" s="81">
        <f t="shared" si="25"/>
        <v>1.2636103151862466</v>
      </c>
      <c r="X103" s="14">
        <v>11.775</v>
      </c>
      <c r="Y103" s="14">
        <v>4.5419999999999998</v>
      </c>
      <c r="Z103" s="14">
        <v>8.4559999999999995</v>
      </c>
      <c r="AA103" s="14">
        <v>1.99</v>
      </c>
      <c r="AB103" s="81">
        <f t="shared" si="27"/>
        <v>0.71813163481953279</v>
      </c>
      <c r="AC103" s="15">
        <v>5.34</v>
      </c>
      <c r="AD103" s="15">
        <v>0.21</v>
      </c>
      <c r="AE103" s="15">
        <v>5.36</v>
      </c>
      <c r="AF103" s="15">
        <v>0.45</v>
      </c>
      <c r="AG103" s="35">
        <f t="shared" si="26"/>
        <v>1.0037453183520599</v>
      </c>
    </row>
    <row r="104" spans="1:33">
      <c r="A104" s="7" t="s">
        <v>132</v>
      </c>
      <c r="B104" s="7" t="s">
        <v>96</v>
      </c>
      <c r="C104" s="7" t="s">
        <v>133</v>
      </c>
      <c r="D104" s="8" t="s">
        <v>14</v>
      </c>
      <c r="E104" s="8" t="s">
        <v>116</v>
      </c>
      <c r="F104" s="9">
        <v>4.18</v>
      </c>
      <c r="G104" s="9">
        <v>19.2</v>
      </c>
      <c r="H104" s="10" t="s">
        <v>20</v>
      </c>
      <c r="I104" s="11" t="s">
        <v>59</v>
      </c>
      <c r="J104" s="8" t="s">
        <v>45</v>
      </c>
      <c r="K104" s="8">
        <v>2016</v>
      </c>
      <c r="L104" s="8" t="s">
        <v>55</v>
      </c>
      <c r="M104" s="8">
        <v>3</v>
      </c>
      <c r="N104" s="12">
        <v>560</v>
      </c>
      <c r="O104" s="12">
        <v>153</v>
      </c>
      <c r="P104" s="12">
        <v>413</v>
      </c>
      <c r="Q104" s="12">
        <v>182</v>
      </c>
      <c r="R104" s="35">
        <f t="shared" si="28"/>
        <v>0.73750000000000004</v>
      </c>
      <c r="S104" s="13">
        <v>1.1399999999999999</v>
      </c>
      <c r="T104" s="13">
        <v>0.28299999999999997</v>
      </c>
      <c r="U104" s="13">
        <v>2.351</v>
      </c>
      <c r="V104" s="13">
        <v>2.1019999999999999</v>
      </c>
      <c r="W104" s="81">
        <f t="shared" si="25"/>
        <v>2.062280701754386</v>
      </c>
      <c r="X104" s="14">
        <v>19.382000000000001</v>
      </c>
      <c r="Y104" s="14">
        <v>5.1890000000000001</v>
      </c>
      <c r="Z104" s="14">
        <v>14.754</v>
      </c>
      <c r="AA104" s="14">
        <v>5.7750000000000004</v>
      </c>
      <c r="AB104" s="81">
        <f t="shared" si="27"/>
        <v>0.76122175214116183</v>
      </c>
      <c r="AC104" s="15">
        <v>3.28</v>
      </c>
      <c r="AD104" s="15">
        <v>0.33</v>
      </c>
      <c r="AE104" s="15">
        <v>4.0999999999999996</v>
      </c>
      <c r="AF104" s="15">
        <v>0.5</v>
      </c>
      <c r="AG104" s="35">
        <f t="shared" si="26"/>
        <v>1.25</v>
      </c>
    </row>
    <row r="105" spans="1:33">
      <c r="A105" s="7" t="s">
        <v>132</v>
      </c>
      <c r="B105" s="7" t="s">
        <v>96</v>
      </c>
      <c r="C105" s="7" t="s">
        <v>133</v>
      </c>
      <c r="D105" s="8" t="s">
        <v>14</v>
      </c>
      <c r="E105" s="8" t="s">
        <v>116</v>
      </c>
      <c r="F105" s="9">
        <v>4.18</v>
      </c>
      <c r="G105" s="9">
        <v>19.2</v>
      </c>
      <c r="H105" s="10" t="s">
        <v>20</v>
      </c>
      <c r="I105" s="11" t="s">
        <v>59</v>
      </c>
      <c r="J105" s="8" t="s">
        <v>45</v>
      </c>
      <c r="K105" s="8">
        <v>2014</v>
      </c>
      <c r="L105" s="8" t="s">
        <v>56</v>
      </c>
      <c r="M105" s="8">
        <v>3</v>
      </c>
      <c r="N105" s="12">
        <v>1029</v>
      </c>
      <c r="O105" s="12">
        <v>152</v>
      </c>
      <c r="P105" s="12">
        <v>810</v>
      </c>
      <c r="Q105" s="12">
        <v>177</v>
      </c>
      <c r="R105" s="35">
        <f t="shared" si="28"/>
        <v>0.78717201166180761</v>
      </c>
      <c r="S105" s="13">
        <v>1.0469999999999999</v>
      </c>
      <c r="T105" s="13">
        <v>0.96099999999999997</v>
      </c>
      <c r="U105" s="13">
        <v>0.56699999999999995</v>
      </c>
      <c r="V105" s="13">
        <v>0.47399999999999998</v>
      </c>
      <c r="W105" s="81">
        <f t="shared" si="25"/>
        <v>0.54154727793696278</v>
      </c>
      <c r="X105" s="14">
        <v>35.305</v>
      </c>
      <c r="Y105" s="14">
        <v>5.3959999999999999</v>
      </c>
      <c r="Z105" s="14">
        <v>27.698</v>
      </c>
      <c r="AA105" s="14">
        <v>6.0960000000000001</v>
      </c>
      <c r="AB105" s="81">
        <f t="shared" si="27"/>
        <v>0.78453476844639569</v>
      </c>
      <c r="AC105" s="15">
        <v>4.6900000000000004</v>
      </c>
      <c r="AD105" s="15">
        <v>0.4</v>
      </c>
      <c r="AE105" s="15">
        <v>4.3600000000000003</v>
      </c>
      <c r="AF105" s="15">
        <v>0.41</v>
      </c>
      <c r="AG105" s="35">
        <f t="shared" si="26"/>
        <v>0.92963752665245203</v>
      </c>
    </row>
    <row r="106" spans="1:33">
      <c r="A106" s="7" t="s">
        <v>132</v>
      </c>
      <c r="B106" s="7" t="s">
        <v>96</v>
      </c>
      <c r="C106" s="7" t="s">
        <v>133</v>
      </c>
      <c r="D106" s="8" t="s">
        <v>14</v>
      </c>
      <c r="E106" s="8" t="s">
        <v>116</v>
      </c>
      <c r="F106" s="9">
        <v>4.18</v>
      </c>
      <c r="G106" s="9">
        <v>19.2</v>
      </c>
      <c r="H106" s="10" t="s">
        <v>20</v>
      </c>
      <c r="I106" s="11" t="s">
        <v>59</v>
      </c>
      <c r="J106" s="8" t="s">
        <v>45</v>
      </c>
      <c r="K106" s="8">
        <v>2015</v>
      </c>
      <c r="L106" s="8" t="s">
        <v>57</v>
      </c>
      <c r="M106" s="8">
        <v>3</v>
      </c>
      <c r="N106" s="12">
        <v>343</v>
      </c>
      <c r="O106" s="12">
        <v>136</v>
      </c>
      <c r="P106" s="12">
        <v>196</v>
      </c>
      <c r="Q106" s="12">
        <v>35</v>
      </c>
      <c r="R106" s="35">
        <f t="shared" si="28"/>
        <v>0.5714285714285714</v>
      </c>
      <c r="S106" s="13">
        <v>0.34899999999999998</v>
      </c>
      <c r="T106" s="13">
        <v>0.35599999999999998</v>
      </c>
      <c r="U106" s="13">
        <v>0.34399999999999997</v>
      </c>
      <c r="V106" s="13">
        <v>0.255</v>
      </c>
      <c r="W106" s="81">
        <f t="shared" si="25"/>
        <v>0.98567335243553011</v>
      </c>
      <c r="X106" s="14">
        <v>11.775</v>
      </c>
      <c r="Y106" s="14">
        <v>4.5419999999999998</v>
      </c>
      <c r="Z106" s="14">
        <v>6.7560000000000002</v>
      </c>
      <c r="AA106" s="14">
        <v>1.1779999999999999</v>
      </c>
      <c r="AB106" s="81">
        <f t="shared" si="27"/>
        <v>0.57375796178343952</v>
      </c>
      <c r="AC106" s="15">
        <v>5.34</v>
      </c>
      <c r="AD106" s="15">
        <v>0.21</v>
      </c>
      <c r="AE106" s="15">
        <v>5.78</v>
      </c>
      <c r="AF106" s="15">
        <v>0.87</v>
      </c>
      <c r="AG106" s="35">
        <f t="shared" si="26"/>
        <v>1.0823970037453183</v>
      </c>
    </row>
    <row r="107" spans="1:33">
      <c r="A107" s="7" t="s">
        <v>132</v>
      </c>
      <c r="B107" s="7" t="s">
        <v>96</v>
      </c>
      <c r="C107" s="7" t="s">
        <v>133</v>
      </c>
      <c r="D107" s="8" t="s">
        <v>14</v>
      </c>
      <c r="E107" s="8" t="s">
        <v>116</v>
      </c>
      <c r="F107" s="9">
        <v>4.18</v>
      </c>
      <c r="G107" s="9">
        <v>19.2</v>
      </c>
      <c r="H107" s="10" t="s">
        <v>20</v>
      </c>
      <c r="I107" s="11" t="s">
        <v>59</v>
      </c>
      <c r="J107" s="8" t="s">
        <v>45</v>
      </c>
      <c r="K107" s="8">
        <v>2016</v>
      </c>
      <c r="L107" s="8" t="s">
        <v>58</v>
      </c>
      <c r="M107" s="8">
        <v>3</v>
      </c>
      <c r="N107" s="12">
        <v>560</v>
      </c>
      <c r="O107" s="12">
        <v>153</v>
      </c>
      <c r="P107" s="12">
        <v>464</v>
      </c>
      <c r="Q107" s="12">
        <v>88</v>
      </c>
      <c r="R107" s="35">
        <f t="shared" si="28"/>
        <v>0.82857142857142863</v>
      </c>
      <c r="S107" s="13">
        <v>1.1399999999999999</v>
      </c>
      <c r="T107" s="13">
        <v>0.28299999999999997</v>
      </c>
      <c r="U107" s="13">
        <v>2.569</v>
      </c>
      <c r="V107" s="13">
        <v>0.371</v>
      </c>
      <c r="W107" s="81">
        <f t="shared" si="25"/>
        <v>2.2535087719298246</v>
      </c>
      <c r="X107" s="14">
        <v>19.382000000000001</v>
      </c>
      <c r="Y107" s="14">
        <v>5.1890000000000001</v>
      </c>
      <c r="Z107" s="14">
        <v>16.532</v>
      </c>
      <c r="AA107" s="14">
        <v>3.1190000000000002</v>
      </c>
      <c r="AB107" s="81">
        <f t="shared" si="27"/>
        <v>0.85295635125374047</v>
      </c>
      <c r="AC107" s="15">
        <v>3.28</v>
      </c>
      <c r="AD107" s="15">
        <v>0.33</v>
      </c>
      <c r="AE107" s="15">
        <v>3.67</v>
      </c>
      <c r="AF107" s="15">
        <v>0.81</v>
      </c>
      <c r="AG107" s="35">
        <f t="shared" si="26"/>
        <v>1.1189024390243902</v>
      </c>
    </row>
    <row r="110" spans="1:33">
      <c r="A110" s="7" t="s">
        <v>83</v>
      </c>
      <c r="L110" s="7"/>
    </row>
    <row r="111" spans="1:33">
      <c r="A111" s="7" t="s">
        <v>131</v>
      </c>
      <c r="L111" s="7"/>
    </row>
    <row r="112" spans="1:33">
      <c r="A112" s="7" t="s">
        <v>130</v>
      </c>
    </row>
    <row r="113" spans="1:1">
      <c r="A113" s="7" t="s">
        <v>134</v>
      </c>
    </row>
    <row r="114" spans="1:1">
      <c r="A114" s="7" t="s">
        <v>135</v>
      </c>
    </row>
  </sheetData>
  <mergeCells count="12">
    <mergeCell ref="A3:A4"/>
    <mergeCell ref="J3:J4"/>
    <mergeCell ref="M3:M4"/>
    <mergeCell ref="E3:G3"/>
    <mergeCell ref="H3:I3"/>
    <mergeCell ref="B3:B4"/>
    <mergeCell ref="C3:C4"/>
    <mergeCell ref="N3:R3"/>
    <mergeCell ref="S3:W3"/>
    <mergeCell ref="X3:AB3"/>
    <mergeCell ref="AC3:AG3"/>
    <mergeCell ref="D3:D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E95BB-5167-3A41-8A96-D345A8B83507}">
  <dimension ref="A1:AI26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sqref="A1:XFD2"/>
    </sheetView>
  </sheetViews>
  <sheetFormatPr baseColWidth="10" defaultRowHeight="19"/>
  <cols>
    <col min="1" max="1" width="31.140625" style="7" customWidth="1"/>
    <col min="2" max="2" width="10.140625" style="7" bestFit="1" customWidth="1"/>
    <col min="3" max="3" width="29.85546875" style="7" bestFit="1" customWidth="1"/>
    <col min="4" max="4" width="7.28515625" style="8" bestFit="1" customWidth="1"/>
    <col min="5" max="5" width="12.85546875" style="8" bestFit="1" customWidth="1"/>
    <col min="6" max="6" width="5.42578125" style="9" bestFit="1" customWidth="1"/>
    <col min="7" max="7" width="7.28515625" style="9" bestFit="1" customWidth="1"/>
    <col min="8" max="8" width="15.140625" style="10" customWidth="1"/>
    <col min="9" max="9" width="12" style="11" customWidth="1"/>
    <col min="10" max="10" width="17.5703125" style="11" customWidth="1"/>
    <col min="11" max="11" width="7.28515625" style="8" bestFit="1" customWidth="1"/>
    <col min="12" max="12" width="10.42578125" style="8" bestFit="1" customWidth="1"/>
    <col min="13" max="13" width="23.5703125" style="8" bestFit="1" customWidth="1"/>
    <col min="14" max="14" width="10.85546875" style="8" bestFit="1" customWidth="1"/>
    <col min="15" max="16" width="7.42578125" style="12" bestFit="1" customWidth="1"/>
    <col min="17" max="17" width="7" style="12" bestFit="1" customWidth="1"/>
    <col min="18" max="18" width="6.85546875" style="12" bestFit="1" customWidth="1"/>
    <col min="19" max="19" width="7" style="35" customWidth="1"/>
    <col min="20" max="21" width="7.42578125" style="13" bestFit="1" customWidth="1"/>
    <col min="22" max="22" width="8.28515625" style="13" bestFit="1" customWidth="1"/>
    <col min="23" max="23" width="6.85546875" style="13" bestFit="1" customWidth="1"/>
    <col min="24" max="24" width="7" style="35" customWidth="1"/>
    <col min="25" max="26" width="7.42578125" style="14" bestFit="1" customWidth="1"/>
    <col min="27" max="27" width="7" style="14" bestFit="1" customWidth="1"/>
    <col min="28" max="28" width="6.85546875" style="14" bestFit="1" customWidth="1"/>
    <col min="29" max="29" width="7" style="35" customWidth="1"/>
    <col min="30" max="31" width="7.42578125" style="15" bestFit="1" customWidth="1"/>
    <col min="32" max="32" width="7" style="15" bestFit="1" customWidth="1"/>
    <col min="33" max="33" width="6.85546875" style="15" bestFit="1" customWidth="1"/>
    <col min="34" max="34" width="7" style="35" customWidth="1"/>
    <col min="35" max="35" width="40" style="7" bestFit="1" customWidth="1"/>
    <col min="36" max="16384" width="10.7109375" style="7"/>
  </cols>
  <sheetData>
    <row r="1" spans="1:35">
      <c r="A1" s="7" t="s">
        <v>298</v>
      </c>
      <c r="J1" s="8"/>
      <c r="N1" s="12"/>
      <c r="R1" s="35"/>
      <c r="S1" s="13"/>
      <c r="W1" s="81"/>
      <c r="X1" s="14"/>
      <c r="AB1" s="81"/>
      <c r="AC1" s="15"/>
      <c r="AG1" s="35"/>
      <c r="AH1" s="7"/>
    </row>
    <row r="2" spans="1:35">
      <c r="J2" s="8"/>
      <c r="N2" s="12"/>
      <c r="R2" s="35"/>
      <c r="S2" s="13"/>
      <c r="W2" s="81"/>
      <c r="X2" s="14"/>
      <c r="AB2" s="81"/>
      <c r="AC2" s="15"/>
      <c r="AG2" s="35"/>
      <c r="AH2" s="7"/>
    </row>
    <row r="3" spans="1:35" s="1" customFormat="1" ht="49" customHeight="1">
      <c r="A3" s="94" t="s">
        <v>2</v>
      </c>
      <c r="B3" s="94" t="s">
        <v>9</v>
      </c>
      <c r="C3" s="94" t="s">
        <v>10</v>
      </c>
      <c r="D3" s="94" t="s">
        <v>15</v>
      </c>
      <c r="E3" s="94" t="s">
        <v>17</v>
      </c>
      <c r="F3" s="94"/>
      <c r="G3" s="94"/>
      <c r="H3" s="93" t="s">
        <v>138</v>
      </c>
      <c r="I3" s="93"/>
      <c r="J3" s="3" t="s">
        <v>129</v>
      </c>
      <c r="K3" s="94" t="s">
        <v>4</v>
      </c>
      <c r="L3" s="1" t="s">
        <v>25</v>
      </c>
      <c r="M3" s="1" t="s">
        <v>21</v>
      </c>
      <c r="N3" s="94" t="s">
        <v>3</v>
      </c>
      <c r="O3" s="90" t="s">
        <v>29</v>
      </c>
      <c r="P3" s="90"/>
      <c r="Q3" s="90"/>
      <c r="R3" s="90"/>
      <c r="S3" s="90"/>
      <c r="T3" s="91" t="s">
        <v>34</v>
      </c>
      <c r="U3" s="91"/>
      <c r="V3" s="91"/>
      <c r="W3" s="91"/>
      <c r="X3" s="91"/>
      <c r="Y3" s="92" t="s">
        <v>51</v>
      </c>
      <c r="Z3" s="92"/>
      <c r="AA3" s="92"/>
      <c r="AB3" s="92"/>
      <c r="AC3" s="92"/>
      <c r="AD3" s="93" t="s">
        <v>164</v>
      </c>
      <c r="AE3" s="93"/>
      <c r="AF3" s="93"/>
      <c r="AG3" s="93"/>
      <c r="AH3" s="93"/>
      <c r="AI3" s="1" t="s">
        <v>26</v>
      </c>
    </row>
    <row r="4" spans="1:35" s="1" customFormat="1" ht="40">
      <c r="A4" s="94"/>
      <c r="B4" s="94"/>
      <c r="C4" s="94"/>
      <c r="D4" s="94"/>
      <c r="E4" s="1" t="s">
        <v>11</v>
      </c>
      <c r="F4" s="2" t="s">
        <v>128</v>
      </c>
      <c r="G4" s="2" t="s">
        <v>12</v>
      </c>
      <c r="H4" s="3" t="s">
        <v>142</v>
      </c>
      <c r="I4" s="3" t="s">
        <v>143</v>
      </c>
      <c r="J4" s="3"/>
      <c r="K4" s="94"/>
      <c r="N4" s="94"/>
      <c r="O4" s="4" t="s">
        <v>33</v>
      </c>
      <c r="P4" s="4" t="s">
        <v>30</v>
      </c>
      <c r="Q4" s="4" t="s">
        <v>31</v>
      </c>
      <c r="R4" s="4" t="s">
        <v>32</v>
      </c>
      <c r="S4" s="79" t="s">
        <v>203</v>
      </c>
      <c r="T4" s="5" t="s">
        <v>33</v>
      </c>
      <c r="U4" s="5" t="s">
        <v>30</v>
      </c>
      <c r="V4" s="5" t="s">
        <v>31</v>
      </c>
      <c r="W4" s="5" t="s">
        <v>32</v>
      </c>
      <c r="X4" s="79" t="s">
        <v>203</v>
      </c>
      <c r="Y4" s="6" t="s">
        <v>33</v>
      </c>
      <c r="Z4" s="6" t="s">
        <v>30</v>
      </c>
      <c r="AA4" s="6" t="s">
        <v>31</v>
      </c>
      <c r="AB4" s="6" t="s">
        <v>32</v>
      </c>
      <c r="AC4" s="79" t="s">
        <v>203</v>
      </c>
      <c r="AD4" s="3" t="s">
        <v>33</v>
      </c>
      <c r="AE4" s="3" t="s">
        <v>30</v>
      </c>
      <c r="AF4" s="3" t="s">
        <v>31</v>
      </c>
      <c r="AG4" s="3" t="s">
        <v>32</v>
      </c>
      <c r="AH4" s="79" t="s">
        <v>203</v>
      </c>
    </row>
    <row r="5" spans="1:35" s="27" customFormat="1">
      <c r="A5" s="27" t="s">
        <v>97</v>
      </c>
      <c r="B5" s="27" t="s">
        <v>96</v>
      </c>
      <c r="C5" s="27" t="s">
        <v>99</v>
      </c>
      <c r="D5" s="28"/>
      <c r="E5" s="28" t="s">
        <v>117</v>
      </c>
      <c r="F5" s="29">
        <v>5.7</v>
      </c>
      <c r="G5" s="30">
        <v>12.55</v>
      </c>
      <c r="H5" s="31" t="s">
        <v>141</v>
      </c>
      <c r="I5" s="32" t="s">
        <v>146</v>
      </c>
      <c r="J5" s="32" t="s">
        <v>59</v>
      </c>
      <c r="K5" s="28" t="s">
        <v>35</v>
      </c>
      <c r="L5" s="28">
        <v>2013</v>
      </c>
      <c r="M5" s="28" t="s">
        <v>147</v>
      </c>
      <c r="N5" s="28">
        <v>3</v>
      </c>
      <c r="O5" s="33">
        <v>105</v>
      </c>
      <c r="P5" s="33">
        <v>13</v>
      </c>
      <c r="Q5" s="33">
        <v>46</v>
      </c>
      <c r="R5" s="33">
        <v>5</v>
      </c>
      <c r="S5" s="35">
        <f>Q5/O5</f>
        <v>0.43809523809523809</v>
      </c>
      <c r="T5" s="34">
        <v>0.97</v>
      </c>
      <c r="U5" s="34">
        <v>0.12</v>
      </c>
      <c r="V5" s="34">
        <v>0.67</v>
      </c>
      <c r="W5" s="34">
        <v>0.06</v>
      </c>
      <c r="X5" s="35">
        <f>V5/T5</f>
        <v>0.69072164948453618</v>
      </c>
      <c r="Y5" s="35">
        <f t="shared" ref="Y5:AB6" si="0">(O5*34+T5*298)/1000</f>
        <v>3.8590599999999999</v>
      </c>
      <c r="Z5" s="35">
        <f t="shared" si="0"/>
        <v>0.47776000000000002</v>
      </c>
      <c r="AA5" s="35">
        <f t="shared" si="0"/>
        <v>1.76366</v>
      </c>
      <c r="AB5" s="35">
        <f t="shared" si="0"/>
        <v>0.18787999999999999</v>
      </c>
      <c r="AC5" s="35">
        <f>AA5/Y5</f>
        <v>0.45701803029753363</v>
      </c>
      <c r="AD5" s="36">
        <v>5.35</v>
      </c>
      <c r="AE5" s="36">
        <v>0.17</v>
      </c>
      <c r="AF5" s="36">
        <v>4.95</v>
      </c>
      <c r="AG5" s="36">
        <v>0.36</v>
      </c>
      <c r="AH5" s="35">
        <f>AF5/AD5</f>
        <v>0.92523364485981319</v>
      </c>
    </row>
    <row r="6" spans="1:35" s="27" customFormat="1">
      <c r="A6" s="27" t="s">
        <v>97</v>
      </c>
      <c r="B6" s="27" t="s">
        <v>96</v>
      </c>
      <c r="C6" s="27" t="s">
        <v>99</v>
      </c>
      <c r="D6" s="28"/>
      <c r="E6" s="28" t="s">
        <v>117</v>
      </c>
      <c r="F6" s="29">
        <v>5.7</v>
      </c>
      <c r="G6" s="30">
        <v>12.55</v>
      </c>
      <c r="H6" s="31" t="s">
        <v>141</v>
      </c>
      <c r="I6" s="32" t="s">
        <v>146</v>
      </c>
      <c r="J6" s="32" t="s">
        <v>59</v>
      </c>
      <c r="K6" s="28" t="s">
        <v>35</v>
      </c>
      <c r="L6" s="28">
        <v>2013</v>
      </c>
      <c r="M6" s="28" t="s">
        <v>148</v>
      </c>
      <c r="N6" s="28">
        <v>3</v>
      </c>
      <c r="O6" s="33">
        <v>353</v>
      </c>
      <c r="P6" s="33">
        <v>7</v>
      </c>
      <c r="Q6" s="33">
        <v>140</v>
      </c>
      <c r="R6" s="33">
        <v>8</v>
      </c>
      <c r="S6" s="35">
        <f t="shared" ref="S6:S22" si="1">Q6/O6</f>
        <v>0.39660056657223797</v>
      </c>
      <c r="T6" s="34">
        <v>0.44</v>
      </c>
      <c r="U6" s="34">
        <v>0.03</v>
      </c>
      <c r="V6" s="34">
        <v>0.27</v>
      </c>
      <c r="W6" s="34">
        <v>0.01</v>
      </c>
      <c r="X6" s="35">
        <f t="shared" ref="X6:X22" si="2">V6/T6</f>
        <v>0.61363636363636365</v>
      </c>
      <c r="Y6" s="35">
        <f t="shared" si="0"/>
        <v>12.133120000000002</v>
      </c>
      <c r="Z6" s="35">
        <f t="shared" si="0"/>
        <v>0.24693999999999999</v>
      </c>
      <c r="AA6" s="35">
        <f t="shared" si="0"/>
        <v>4.8404600000000002</v>
      </c>
      <c r="AB6" s="35">
        <f t="shared" si="0"/>
        <v>0.27498</v>
      </c>
      <c r="AC6" s="35">
        <f t="shared" ref="AC6:AC22" si="3">AA6/Y6</f>
        <v>0.39894602542462282</v>
      </c>
      <c r="AD6" s="36">
        <v>6.02</v>
      </c>
      <c r="AE6" s="36">
        <v>0.28999999999999998</v>
      </c>
      <c r="AF6" s="36">
        <v>5.42</v>
      </c>
      <c r="AG6" s="36">
        <v>0.31</v>
      </c>
      <c r="AH6" s="35">
        <f t="shared" ref="AH6:AH14" si="4">AF6/AD6</f>
        <v>0.90033222591362128</v>
      </c>
    </row>
    <row r="7" spans="1:35" s="27" customFormat="1">
      <c r="A7" s="27" t="s">
        <v>136</v>
      </c>
      <c r="B7" s="27" t="s">
        <v>96</v>
      </c>
      <c r="C7" s="27" t="s">
        <v>137</v>
      </c>
      <c r="D7" s="28" t="s">
        <v>84</v>
      </c>
      <c r="E7" s="28" t="s">
        <v>117</v>
      </c>
      <c r="F7" s="29">
        <v>5.3</v>
      </c>
      <c r="G7" s="30">
        <v>7.5</v>
      </c>
      <c r="H7" s="31" t="s">
        <v>141</v>
      </c>
      <c r="I7" s="32"/>
      <c r="J7" s="32" t="s">
        <v>28</v>
      </c>
      <c r="K7" s="28" t="s">
        <v>5</v>
      </c>
      <c r="L7" s="28">
        <v>2011</v>
      </c>
      <c r="M7" s="28" t="s">
        <v>144</v>
      </c>
      <c r="N7" s="28">
        <v>4</v>
      </c>
      <c r="O7" s="33">
        <v>163</v>
      </c>
      <c r="P7" s="33">
        <v>24</v>
      </c>
      <c r="Q7" s="33">
        <v>156</v>
      </c>
      <c r="R7" s="33">
        <v>40</v>
      </c>
      <c r="S7" s="35">
        <f t="shared" si="1"/>
        <v>0.95705521472392641</v>
      </c>
      <c r="T7" s="34"/>
      <c r="U7" s="34"/>
      <c r="V7" s="34"/>
      <c r="W7" s="34"/>
      <c r="X7" s="35"/>
      <c r="Y7" s="35"/>
      <c r="Z7" s="35"/>
      <c r="AA7" s="35"/>
      <c r="AB7" s="35"/>
      <c r="AC7" s="35"/>
      <c r="AD7" s="36">
        <v>4.97</v>
      </c>
      <c r="AE7" s="36">
        <v>0.15</v>
      </c>
      <c r="AF7" s="36">
        <v>5.22</v>
      </c>
      <c r="AG7" s="36">
        <v>0.13</v>
      </c>
      <c r="AH7" s="35">
        <f t="shared" si="4"/>
        <v>1.0503018108651911</v>
      </c>
      <c r="AI7" s="27" t="s">
        <v>139</v>
      </c>
    </row>
    <row r="8" spans="1:35" s="27" customFormat="1">
      <c r="A8" s="27" t="s">
        <v>136</v>
      </c>
      <c r="B8" s="27" t="s">
        <v>96</v>
      </c>
      <c r="C8" s="27" t="s">
        <v>137</v>
      </c>
      <c r="D8" s="28" t="s">
        <v>84</v>
      </c>
      <c r="E8" s="28" t="s">
        <v>117</v>
      </c>
      <c r="F8" s="29">
        <v>5.3</v>
      </c>
      <c r="G8" s="30">
        <v>7.5</v>
      </c>
      <c r="H8" s="31" t="s">
        <v>141</v>
      </c>
      <c r="I8" s="32"/>
      <c r="J8" s="32" t="s">
        <v>140</v>
      </c>
      <c r="K8" s="28" t="s">
        <v>36</v>
      </c>
      <c r="L8" s="28">
        <v>2012</v>
      </c>
      <c r="M8" s="28" t="s">
        <v>145</v>
      </c>
      <c r="N8" s="28">
        <v>4</v>
      </c>
      <c r="O8" s="33">
        <v>73</v>
      </c>
      <c r="P8" s="33">
        <v>22</v>
      </c>
      <c r="Q8" s="33">
        <v>44</v>
      </c>
      <c r="R8" s="33">
        <v>10</v>
      </c>
      <c r="S8" s="35">
        <f t="shared" si="1"/>
        <v>0.60273972602739723</v>
      </c>
      <c r="T8" s="34"/>
      <c r="U8" s="34"/>
      <c r="V8" s="34"/>
      <c r="W8" s="34"/>
      <c r="X8" s="35"/>
      <c r="Y8" s="35"/>
      <c r="Z8" s="35"/>
      <c r="AA8" s="35"/>
      <c r="AB8" s="35"/>
      <c r="AC8" s="35"/>
      <c r="AD8" s="36">
        <v>5.15</v>
      </c>
      <c r="AE8" s="36">
        <v>0.31</v>
      </c>
      <c r="AF8" s="36">
        <v>6.07</v>
      </c>
      <c r="AG8" s="36">
        <v>0.11</v>
      </c>
      <c r="AH8" s="35">
        <f t="shared" si="4"/>
        <v>1.178640776699029</v>
      </c>
      <c r="AI8" s="27" t="s">
        <v>139</v>
      </c>
    </row>
    <row r="9" spans="1:35" s="27" customFormat="1">
      <c r="A9" s="27" t="s">
        <v>149</v>
      </c>
      <c r="B9" s="27" t="s">
        <v>80</v>
      </c>
      <c r="C9" s="27" t="s">
        <v>150</v>
      </c>
      <c r="D9" s="28" t="s">
        <v>14</v>
      </c>
      <c r="E9" s="28" t="s">
        <v>116</v>
      </c>
      <c r="F9" s="30">
        <v>5</v>
      </c>
      <c r="G9" s="30">
        <v>7.1</v>
      </c>
      <c r="H9" s="31" t="s">
        <v>152</v>
      </c>
      <c r="I9" s="32" t="s">
        <v>151</v>
      </c>
      <c r="J9" s="32"/>
      <c r="K9" s="28" t="s">
        <v>36</v>
      </c>
      <c r="L9" s="28" t="s">
        <v>126</v>
      </c>
      <c r="M9" s="28" t="s">
        <v>153</v>
      </c>
      <c r="N9" s="28">
        <v>4</v>
      </c>
      <c r="O9" s="33">
        <v>170</v>
      </c>
      <c r="P9" s="33"/>
      <c r="Q9" s="33">
        <v>170</v>
      </c>
      <c r="R9" s="33"/>
      <c r="S9" s="35">
        <f t="shared" si="1"/>
        <v>1</v>
      </c>
      <c r="T9" s="34"/>
      <c r="U9" s="34"/>
      <c r="V9" s="34"/>
      <c r="W9" s="34"/>
      <c r="X9" s="35"/>
      <c r="Y9" s="35"/>
      <c r="Z9" s="35"/>
      <c r="AA9" s="35"/>
      <c r="AB9" s="35"/>
      <c r="AC9" s="35"/>
      <c r="AD9" s="36">
        <v>2.46</v>
      </c>
      <c r="AE9" s="36"/>
      <c r="AF9" s="36">
        <v>3.47</v>
      </c>
      <c r="AG9" s="36"/>
      <c r="AH9" s="35">
        <f t="shared" si="4"/>
        <v>1.410569105691057</v>
      </c>
    </row>
    <row r="10" spans="1:35" s="27" customFormat="1">
      <c r="A10" s="27" t="s">
        <v>149</v>
      </c>
      <c r="B10" s="27" t="s">
        <v>80</v>
      </c>
      <c r="C10" s="27" t="s">
        <v>150</v>
      </c>
      <c r="D10" s="28" t="s">
        <v>14</v>
      </c>
      <c r="E10" s="28" t="s">
        <v>116</v>
      </c>
      <c r="F10" s="30">
        <v>5</v>
      </c>
      <c r="G10" s="30">
        <v>7.1</v>
      </c>
      <c r="H10" s="31" t="s">
        <v>152</v>
      </c>
      <c r="I10" s="32" t="s">
        <v>151</v>
      </c>
      <c r="J10" s="32"/>
      <c r="K10" s="28" t="s">
        <v>36</v>
      </c>
      <c r="L10" s="28" t="s">
        <v>126</v>
      </c>
      <c r="M10" s="28" t="s">
        <v>154</v>
      </c>
      <c r="N10" s="28">
        <v>4</v>
      </c>
      <c r="O10" s="33">
        <v>170</v>
      </c>
      <c r="P10" s="33"/>
      <c r="Q10" s="33">
        <v>180</v>
      </c>
      <c r="R10" s="33"/>
      <c r="S10" s="35">
        <f t="shared" si="1"/>
        <v>1.0588235294117647</v>
      </c>
      <c r="T10" s="34"/>
      <c r="U10" s="34"/>
      <c r="V10" s="34"/>
      <c r="W10" s="34"/>
      <c r="X10" s="35"/>
      <c r="Y10" s="35"/>
      <c r="Z10" s="35"/>
      <c r="AA10" s="35"/>
      <c r="AB10" s="35"/>
      <c r="AC10" s="35"/>
      <c r="AD10" s="36">
        <v>2.46</v>
      </c>
      <c r="AE10" s="36"/>
      <c r="AF10" s="36">
        <v>4.03</v>
      </c>
      <c r="AG10" s="36"/>
      <c r="AH10" s="35">
        <f t="shared" si="4"/>
        <v>1.6382113821138213</v>
      </c>
    </row>
    <row r="11" spans="1:35" s="27" customFormat="1">
      <c r="A11" s="27" t="s">
        <v>149</v>
      </c>
      <c r="B11" s="27" t="s">
        <v>80</v>
      </c>
      <c r="C11" s="27" t="s">
        <v>150</v>
      </c>
      <c r="D11" s="28" t="s">
        <v>14</v>
      </c>
      <c r="E11" s="28" t="s">
        <v>116</v>
      </c>
      <c r="F11" s="30">
        <v>5</v>
      </c>
      <c r="G11" s="30">
        <v>7.1</v>
      </c>
      <c r="H11" s="31" t="s">
        <v>152</v>
      </c>
      <c r="I11" s="32" t="s">
        <v>151</v>
      </c>
      <c r="J11" s="32"/>
      <c r="K11" s="28" t="s">
        <v>36</v>
      </c>
      <c r="L11" s="28" t="s">
        <v>126</v>
      </c>
      <c r="M11" s="28" t="s">
        <v>155</v>
      </c>
      <c r="N11" s="28">
        <v>4</v>
      </c>
      <c r="O11" s="33">
        <v>170</v>
      </c>
      <c r="P11" s="33"/>
      <c r="Q11" s="33">
        <v>220</v>
      </c>
      <c r="R11" s="33"/>
      <c r="S11" s="35">
        <f t="shared" si="1"/>
        <v>1.2941176470588236</v>
      </c>
      <c r="T11" s="34"/>
      <c r="U11" s="34"/>
      <c r="V11" s="34"/>
      <c r="W11" s="34"/>
      <c r="X11" s="35"/>
      <c r="Y11" s="35"/>
      <c r="Z11" s="35"/>
      <c r="AA11" s="35"/>
      <c r="AB11" s="35"/>
      <c r="AC11" s="35"/>
      <c r="AD11" s="36">
        <v>2.46</v>
      </c>
      <c r="AE11" s="36"/>
      <c r="AF11" s="36">
        <v>4.55</v>
      </c>
      <c r="AG11" s="36"/>
      <c r="AH11" s="35">
        <f t="shared" si="4"/>
        <v>1.8495934959349594</v>
      </c>
    </row>
    <row r="12" spans="1:35" s="27" customFormat="1">
      <c r="A12" s="27" t="s">
        <v>149</v>
      </c>
      <c r="B12" s="27" t="s">
        <v>80</v>
      </c>
      <c r="C12" s="27" t="s">
        <v>150</v>
      </c>
      <c r="D12" s="28" t="s">
        <v>14</v>
      </c>
      <c r="E12" s="28" t="s">
        <v>116</v>
      </c>
      <c r="F12" s="30">
        <v>5</v>
      </c>
      <c r="G12" s="30">
        <v>7.1</v>
      </c>
      <c r="H12" s="31" t="s">
        <v>152</v>
      </c>
      <c r="I12" s="32" t="s">
        <v>151</v>
      </c>
      <c r="J12" s="32"/>
      <c r="K12" s="28" t="s">
        <v>36</v>
      </c>
      <c r="L12" s="28" t="s">
        <v>126</v>
      </c>
      <c r="M12" s="28" t="s">
        <v>156</v>
      </c>
      <c r="N12" s="28">
        <v>4</v>
      </c>
      <c r="O12" s="33">
        <v>170</v>
      </c>
      <c r="P12" s="33"/>
      <c r="Q12" s="33">
        <v>140</v>
      </c>
      <c r="R12" s="33"/>
      <c r="S12" s="35">
        <f t="shared" si="1"/>
        <v>0.82352941176470584</v>
      </c>
      <c r="T12" s="34"/>
      <c r="U12" s="34"/>
      <c r="V12" s="34"/>
      <c r="W12" s="34"/>
      <c r="X12" s="35"/>
      <c r="Y12" s="35"/>
      <c r="Z12" s="35"/>
      <c r="AA12" s="35"/>
      <c r="AB12" s="35"/>
      <c r="AC12" s="35"/>
      <c r="AD12" s="36">
        <v>2.46</v>
      </c>
      <c r="AE12" s="36"/>
      <c r="AF12" s="36">
        <v>6.05</v>
      </c>
      <c r="AG12" s="36"/>
      <c r="AH12" s="35">
        <f t="shared" si="4"/>
        <v>2.4593495934959351</v>
      </c>
    </row>
    <row r="13" spans="1:35" s="27" customFormat="1">
      <c r="A13" s="27" t="s">
        <v>102</v>
      </c>
      <c r="B13" s="27" t="s">
        <v>96</v>
      </c>
      <c r="C13" s="27" t="s">
        <v>99</v>
      </c>
      <c r="D13" s="28"/>
      <c r="E13" s="28" t="s">
        <v>117</v>
      </c>
      <c r="F13" s="29">
        <v>5.07</v>
      </c>
      <c r="G13" s="30">
        <v>26.2</v>
      </c>
      <c r="H13" s="31" t="s">
        <v>141</v>
      </c>
      <c r="I13" s="32"/>
      <c r="J13" s="32" t="s">
        <v>140</v>
      </c>
      <c r="K13" s="28" t="s">
        <v>45</v>
      </c>
      <c r="L13" s="28">
        <v>2012</v>
      </c>
      <c r="M13" s="28" t="s">
        <v>140</v>
      </c>
      <c r="N13" s="28">
        <v>3</v>
      </c>
      <c r="O13" s="33">
        <v>459.83</v>
      </c>
      <c r="P13" s="33"/>
      <c r="Q13" s="33">
        <v>272.11</v>
      </c>
      <c r="R13" s="33"/>
      <c r="S13" s="35">
        <f t="shared" si="1"/>
        <v>0.59176217297696976</v>
      </c>
      <c r="T13" s="34">
        <v>1.8720000000000001</v>
      </c>
      <c r="U13" s="34"/>
      <c r="V13" s="34">
        <v>1.704</v>
      </c>
      <c r="W13" s="34"/>
      <c r="X13" s="35">
        <f t="shared" si="2"/>
        <v>0.91025641025641013</v>
      </c>
      <c r="Y13" s="35">
        <f t="shared" ref="Y13:Y22" si="5">(O13*34+T13*298)/1000</f>
        <v>16.192076</v>
      </c>
      <c r="Z13" s="35"/>
      <c r="AA13" s="35">
        <f t="shared" ref="AA13:AA22" si="6">(Q13*34+V13*298)/1000</f>
        <v>9.7595320000000001</v>
      </c>
      <c r="AB13" s="35"/>
      <c r="AC13" s="35">
        <f t="shared" si="3"/>
        <v>0.60273506621386908</v>
      </c>
      <c r="AD13" s="36">
        <v>3.53</v>
      </c>
      <c r="AE13" s="36"/>
      <c r="AF13" s="36">
        <v>3.81</v>
      </c>
      <c r="AG13" s="36"/>
      <c r="AH13" s="35">
        <f t="shared" si="4"/>
        <v>1.0793201133144477</v>
      </c>
    </row>
    <row r="14" spans="1:35" s="27" customFormat="1">
      <c r="A14" s="27" t="s">
        <v>102</v>
      </c>
      <c r="B14" s="27" t="s">
        <v>96</v>
      </c>
      <c r="C14" s="27" t="s">
        <v>99</v>
      </c>
      <c r="D14" s="28"/>
      <c r="E14" s="28" t="s">
        <v>117</v>
      </c>
      <c r="F14" s="29">
        <v>5.07</v>
      </c>
      <c r="G14" s="30">
        <v>26.2</v>
      </c>
      <c r="H14" s="31" t="s">
        <v>141</v>
      </c>
      <c r="I14" s="32"/>
      <c r="J14" s="32" t="s">
        <v>59</v>
      </c>
      <c r="K14" s="28" t="s">
        <v>45</v>
      </c>
      <c r="L14" s="28">
        <v>2012</v>
      </c>
      <c r="M14" s="28" t="s">
        <v>157</v>
      </c>
      <c r="N14" s="28">
        <v>3</v>
      </c>
      <c r="O14" s="33">
        <v>288.45999999999998</v>
      </c>
      <c r="P14" s="33"/>
      <c r="Q14" s="33">
        <v>237.32</v>
      </c>
      <c r="R14" s="33"/>
      <c r="S14" s="35">
        <f t="shared" si="1"/>
        <v>0.82271372113984609</v>
      </c>
      <c r="T14" s="34">
        <v>2.5299999999999998</v>
      </c>
      <c r="U14" s="34"/>
      <c r="V14" s="34">
        <v>1.73</v>
      </c>
      <c r="W14" s="34"/>
      <c r="X14" s="35">
        <f t="shared" si="2"/>
        <v>0.6837944664031621</v>
      </c>
      <c r="Y14" s="35">
        <f t="shared" si="5"/>
        <v>10.561579999999999</v>
      </c>
      <c r="Z14" s="35"/>
      <c r="AA14" s="35">
        <f t="shared" si="6"/>
        <v>8.5844199999999997</v>
      </c>
      <c r="AB14" s="35"/>
      <c r="AC14" s="35">
        <f t="shared" si="3"/>
        <v>0.81279694894135157</v>
      </c>
      <c r="AD14" s="36">
        <v>3.52</v>
      </c>
      <c r="AE14" s="36"/>
      <c r="AF14" s="36">
        <v>3.57</v>
      </c>
      <c r="AG14" s="36"/>
      <c r="AH14" s="35">
        <f t="shared" si="4"/>
        <v>1.0142045454545454</v>
      </c>
    </row>
    <row r="15" spans="1:35" s="27" customFormat="1">
      <c r="A15" s="27" t="s">
        <v>158</v>
      </c>
      <c r="B15" s="27" t="s">
        <v>96</v>
      </c>
      <c r="C15" s="27" t="s">
        <v>159</v>
      </c>
      <c r="D15" s="28" t="s">
        <v>14</v>
      </c>
      <c r="E15" s="28"/>
      <c r="F15" s="29">
        <v>4.8</v>
      </c>
      <c r="G15" s="37">
        <v>9</v>
      </c>
      <c r="H15" s="31" t="s">
        <v>141</v>
      </c>
      <c r="I15" s="32"/>
      <c r="J15" s="32"/>
      <c r="K15" s="28" t="s">
        <v>5</v>
      </c>
      <c r="L15" s="28">
        <v>2014</v>
      </c>
      <c r="M15" s="28" t="s">
        <v>22</v>
      </c>
      <c r="N15" s="28">
        <v>4</v>
      </c>
      <c r="O15" s="33">
        <v>694.66666666666663</v>
      </c>
      <c r="P15" s="33"/>
      <c r="Q15" s="33">
        <v>622.66666666666663</v>
      </c>
      <c r="R15" s="33"/>
      <c r="S15" s="35">
        <f t="shared" si="1"/>
        <v>0.89635316698656431</v>
      </c>
      <c r="T15" s="34">
        <v>1.7128571428571429</v>
      </c>
      <c r="U15" s="34"/>
      <c r="V15" s="34">
        <v>1.2477142857142858</v>
      </c>
      <c r="W15" s="34"/>
      <c r="X15" s="35">
        <f t="shared" si="2"/>
        <v>0.72844036697247705</v>
      </c>
      <c r="Y15" s="35">
        <f t="shared" si="5"/>
        <v>24.129098095238092</v>
      </c>
      <c r="Z15" s="35"/>
      <c r="AA15" s="35">
        <f t="shared" si="6"/>
        <v>21.542485523809521</v>
      </c>
      <c r="AB15" s="35"/>
      <c r="AC15" s="35">
        <f t="shared" si="3"/>
        <v>0.89280110838709537</v>
      </c>
      <c r="AD15" s="36"/>
      <c r="AE15" s="36"/>
      <c r="AF15" s="36"/>
      <c r="AG15" s="36"/>
      <c r="AH15" s="35"/>
    </row>
    <row r="16" spans="1:35" s="27" customFormat="1">
      <c r="A16" s="27" t="s">
        <v>158</v>
      </c>
      <c r="B16" s="27" t="s">
        <v>96</v>
      </c>
      <c r="C16" s="27" t="s">
        <v>159</v>
      </c>
      <c r="D16" s="28" t="s">
        <v>14</v>
      </c>
      <c r="E16" s="28"/>
      <c r="F16" s="29">
        <v>4.8</v>
      </c>
      <c r="G16" s="37">
        <v>9</v>
      </c>
      <c r="H16" s="31" t="s">
        <v>141</v>
      </c>
      <c r="I16" s="32"/>
      <c r="J16" s="32"/>
      <c r="K16" s="28" t="s">
        <v>5</v>
      </c>
      <c r="L16" s="28">
        <v>2014</v>
      </c>
      <c r="M16" s="28" t="s">
        <v>161</v>
      </c>
      <c r="N16" s="28">
        <v>4</v>
      </c>
      <c r="O16" s="33">
        <v>758.66666666666663</v>
      </c>
      <c r="P16" s="33"/>
      <c r="Q16" s="33">
        <v>794.66666666666663</v>
      </c>
      <c r="R16" s="33"/>
      <c r="S16" s="35">
        <f t="shared" si="1"/>
        <v>1.0474516695957821</v>
      </c>
      <c r="T16" s="34">
        <v>2.1654285714285715</v>
      </c>
      <c r="U16" s="34"/>
      <c r="V16" s="34">
        <v>1.5557142857142858</v>
      </c>
      <c r="W16" s="34"/>
      <c r="X16" s="35">
        <f t="shared" si="2"/>
        <v>0.7184325108853411</v>
      </c>
      <c r="Y16" s="35">
        <f t="shared" si="5"/>
        <v>26.439964380952375</v>
      </c>
      <c r="Z16" s="35"/>
      <c r="AA16" s="35">
        <f t="shared" si="6"/>
        <v>27.482269523809521</v>
      </c>
      <c r="AB16" s="35"/>
      <c r="AC16" s="35">
        <f t="shared" si="3"/>
        <v>1.0394215789340486</v>
      </c>
      <c r="AD16" s="36"/>
      <c r="AE16" s="36"/>
      <c r="AF16" s="36"/>
      <c r="AG16" s="36"/>
      <c r="AH16" s="35"/>
    </row>
    <row r="17" spans="1:34" s="27" customFormat="1">
      <c r="A17" s="27" t="s">
        <v>158</v>
      </c>
      <c r="B17" s="27" t="s">
        <v>96</v>
      </c>
      <c r="C17" s="27" t="s">
        <v>159</v>
      </c>
      <c r="D17" s="28" t="s">
        <v>14</v>
      </c>
      <c r="E17" s="28"/>
      <c r="F17" s="29">
        <v>4.8</v>
      </c>
      <c r="G17" s="37">
        <v>9</v>
      </c>
      <c r="H17" s="31" t="s">
        <v>141</v>
      </c>
      <c r="I17" s="32"/>
      <c r="J17" s="32"/>
      <c r="K17" s="28" t="s">
        <v>5</v>
      </c>
      <c r="L17" s="28">
        <v>2014</v>
      </c>
      <c r="M17" s="28" t="s">
        <v>162</v>
      </c>
      <c r="N17" s="28">
        <v>4</v>
      </c>
      <c r="O17" s="33">
        <v>922.66666666666663</v>
      </c>
      <c r="P17" s="33"/>
      <c r="Q17" s="33">
        <v>990.66666666666663</v>
      </c>
      <c r="R17" s="33"/>
      <c r="S17" s="35">
        <f t="shared" si="1"/>
        <v>1.073699421965318</v>
      </c>
      <c r="T17" s="34">
        <v>2.9448571428571428</v>
      </c>
      <c r="U17" s="34"/>
      <c r="V17" s="34">
        <v>1.9014285714285712</v>
      </c>
      <c r="W17" s="34"/>
      <c r="X17" s="35">
        <f t="shared" si="2"/>
        <v>0.64567769477054426</v>
      </c>
      <c r="Y17" s="35">
        <f t="shared" si="5"/>
        <v>32.248234095238089</v>
      </c>
      <c r="Z17" s="35"/>
      <c r="AA17" s="35">
        <f t="shared" si="6"/>
        <v>34.249292380952376</v>
      </c>
      <c r="AB17" s="35"/>
      <c r="AC17" s="35">
        <f t="shared" si="3"/>
        <v>1.0620517166863959</v>
      </c>
      <c r="AD17" s="36"/>
      <c r="AE17" s="36"/>
      <c r="AF17" s="36"/>
      <c r="AG17" s="36"/>
      <c r="AH17" s="35"/>
    </row>
    <row r="18" spans="1:34" s="27" customFormat="1">
      <c r="A18" s="27" t="s">
        <v>158</v>
      </c>
      <c r="B18" s="27" t="s">
        <v>96</v>
      </c>
      <c r="C18" s="27" t="s">
        <v>159</v>
      </c>
      <c r="D18" s="28" t="s">
        <v>14</v>
      </c>
      <c r="E18" s="28"/>
      <c r="F18" s="29">
        <v>4.8</v>
      </c>
      <c r="G18" s="37">
        <v>9</v>
      </c>
      <c r="H18" s="31" t="s">
        <v>141</v>
      </c>
      <c r="I18" s="32"/>
      <c r="J18" s="32"/>
      <c r="K18" s="28" t="s">
        <v>5</v>
      </c>
      <c r="L18" s="28">
        <v>2014</v>
      </c>
      <c r="M18" s="28" t="s">
        <v>163</v>
      </c>
      <c r="N18" s="28">
        <v>4</v>
      </c>
      <c r="O18" s="33">
        <v>1181.3333333333333</v>
      </c>
      <c r="P18" s="33"/>
      <c r="Q18" s="33">
        <v>1073.3333333333333</v>
      </c>
      <c r="R18" s="33"/>
      <c r="S18" s="35">
        <f t="shared" si="1"/>
        <v>0.9085778781038375</v>
      </c>
      <c r="T18" s="34">
        <v>1.7914285714285714</v>
      </c>
      <c r="U18" s="34"/>
      <c r="V18" s="34">
        <v>1.8574285714285714</v>
      </c>
      <c r="W18" s="34"/>
      <c r="X18" s="35">
        <f t="shared" si="2"/>
        <v>1.036842105263158</v>
      </c>
      <c r="Y18" s="35">
        <f t="shared" si="5"/>
        <v>40.69917904761904</v>
      </c>
      <c r="Z18" s="35"/>
      <c r="AA18" s="35">
        <f t="shared" si="6"/>
        <v>37.046847047619039</v>
      </c>
      <c r="AB18" s="35"/>
      <c r="AC18" s="35">
        <f t="shared" si="3"/>
        <v>0.91026030289882054</v>
      </c>
      <c r="AD18" s="36"/>
      <c r="AE18" s="36"/>
      <c r="AF18" s="36"/>
      <c r="AG18" s="36"/>
      <c r="AH18" s="35"/>
    </row>
    <row r="19" spans="1:34" s="27" customFormat="1">
      <c r="A19" s="27" t="s">
        <v>158</v>
      </c>
      <c r="B19" s="27" t="s">
        <v>96</v>
      </c>
      <c r="C19" s="27" t="s">
        <v>160</v>
      </c>
      <c r="D19" s="28" t="s">
        <v>14</v>
      </c>
      <c r="E19" s="28"/>
      <c r="F19" s="29">
        <v>5.9</v>
      </c>
      <c r="G19" s="37">
        <v>4</v>
      </c>
      <c r="H19" s="31" t="s">
        <v>141</v>
      </c>
      <c r="I19" s="32"/>
      <c r="J19" s="32"/>
      <c r="K19" s="28" t="s">
        <v>5</v>
      </c>
      <c r="L19" s="28">
        <v>2014</v>
      </c>
      <c r="M19" s="28" t="s">
        <v>22</v>
      </c>
      <c r="N19" s="28">
        <v>4</v>
      </c>
      <c r="O19" s="33">
        <v>545.33333333333337</v>
      </c>
      <c r="P19" s="33"/>
      <c r="Q19" s="33">
        <v>521.33333333333337</v>
      </c>
      <c r="R19" s="33"/>
      <c r="S19" s="35">
        <f t="shared" si="1"/>
        <v>0.95599022004889977</v>
      </c>
      <c r="T19" s="34">
        <v>1.6122857142857143</v>
      </c>
      <c r="U19" s="34"/>
      <c r="V19" s="34">
        <v>1.7882857142857143</v>
      </c>
      <c r="W19" s="34"/>
      <c r="X19" s="35">
        <f t="shared" si="2"/>
        <v>1.1091617933723197</v>
      </c>
      <c r="Y19" s="35">
        <f t="shared" si="5"/>
        <v>19.021794476190479</v>
      </c>
      <c r="Z19" s="35"/>
      <c r="AA19" s="35">
        <f t="shared" si="6"/>
        <v>18.258242476190478</v>
      </c>
      <c r="AB19" s="35"/>
      <c r="AC19" s="35">
        <f t="shared" si="3"/>
        <v>0.95985909736561725</v>
      </c>
      <c r="AD19" s="36"/>
      <c r="AE19" s="36"/>
      <c r="AF19" s="36"/>
      <c r="AG19" s="36"/>
      <c r="AH19" s="35"/>
    </row>
    <row r="20" spans="1:34" s="27" customFormat="1">
      <c r="A20" s="27" t="s">
        <v>158</v>
      </c>
      <c r="B20" s="27" t="s">
        <v>96</v>
      </c>
      <c r="C20" s="27" t="s">
        <v>160</v>
      </c>
      <c r="D20" s="28" t="s">
        <v>14</v>
      </c>
      <c r="E20" s="28"/>
      <c r="F20" s="29">
        <v>5.9</v>
      </c>
      <c r="G20" s="37">
        <v>4</v>
      </c>
      <c r="H20" s="31" t="s">
        <v>141</v>
      </c>
      <c r="I20" s="32"/>
      <c r="J20" s="32"/>
      <c r="K20" s="28" t="s">
        <v>5</v>
      </c>
      <c r="L20" s="28">
        <v>2014</v>
      </c>
      <c r="M20" s="28" t="s">
        <v>161</v>
      </c>
      <c r="N20" s="28">
        <v>4</v>
      </c>
      <c r="O20" s="33">
        <v>676</v>
      </c>
      <c r="P20" s="33"/>
      <c r="Q20" s="33">
        <v>761.33333333333337</v>
      </c>
      <c r="R20" s="33"/>
      <c r="S20" s="35">
        <f t="shared" si="1"/>
        <v>1.126232741617357</v>
      </c>
      <c r="T20" s="34">
        <v>1.87</v>
      </c>
      <c r="U20" s="34"/>
      <c r="V20" s="34">
        <v>3.2371428571428575</v>
      </c>
      <c r="W20" s="34"/>
      <c r="X20" s="35">
        <f t="shared" si="2"/>
        <v>1.73109243697479</v>
      </c>
      <c r="Y20" s="35">
        <f t="shared" si="5"/>
        <v>23.541259999999998</v>
      </c>
      <c r="Z20" s="35"/>
      <c r="AA20" s="35">
        <f t="shared" si="6"/>
        <v>26.850001904761907</v>
      </c>
      <c r="AB20" s="35"/>
      <c r="AC20" s="35">
        <f t="shared" si="3"/>
        <v>1.1405507566188857</v>
      </c>
      <c r="AD20" s="36"/>
      <c r="AE20" s="36"/>
      <c r="AF20" s="36"/>
      <c r="AG20" s="36"/>
      <c r="AH20" s="35"/>
    </row>
    <row r="21" spans="1:34" s="27" customFormat="1">
      <c r="A21" s="27" t="s">
        <v>158</v>
      </c>
      <c r="B21" s="27" t="s">
        <v>96</v>
      </c>
      <c r="C21" s="27" t="s">
        <v>160</v>
      </c>
      <c r="D21" s="28" t="s">
        <v>14</v>
      </c>
      <c r="E21" s="28"/>
      <c r="F21" s="29">
        <v>5.9</v>
      </c>
      <c r="G21" s="37">
        <v>4</v>
      </c>
      <c r="H21" s="31" t="s">
        <v>141</v>
      </c>
      <c r="I21" s="32"/>
      <c r="J21" s="32"/>
      <c r="K21" s="28" t="s">
        <v>5</v>
      </c>
      <c r="L21" s="28">
        <v>2014</v>
      </c>
      <c r="M21" s="28" t="s">
        <v>162</v>
      </c>
      <c r="N21" s="28">
        <v>4</v>
      </c>
      <c r="O21" s="33">
        <v>901.33333333333337</v>
      </c>
      <c r="P21" s="33"/>
      <c r="Q21" s="33">
        <v>994.66666666666663</v>
      </c>
      <c r="R21" s="33"/>
      <c r="S21" s="35">
        <f t="shared" si="1"/>
        <v>1.1035502958579881</v>
      </c>
      <c r="T21" s="34">
        <v>2.4765714285714284</v>
      </c>
      <c r="U21" s="34"/>
      <c r="V21" s="34">
        <v>2.552</v>
      </c>
      <c r="W21" s="34"/>
      <c r="X21" s="35">
        <f t="shared" si="2"/>
        <v>1.0304568527918783</v>
      </c>
      <c r="Y21" s="35">
        <f t="shared" si="5"/>
        <v>31.383351619047623</v>
      </c>
      <c r="Z21" s="35"/>
      <c r="AA21" s="35">
        <f t="shared" si="6"/>
        <v>34.579162666666662</v>
      </c>
      <c r="AB21" s="35"/>
      <c r="AC21" s="35">
        <f t="shared" si="3"/>
        <v>1.1018314132413884</v>
      </c>
      <c r="AD21" s="36"/>
      <c r="AE21" s="36"/>
      <c r="AF21" s="36"/>
      <c r="AG21" s="36"/>
      <c r="AH21" s="35"/>
    </row>
    <row r="22" spans="1:34" s="27" customFormat="1">
      <c r="A22" s="27" t="s">
        <v>158</v>
      </c>
      <c r="B22" s="27" t="s">
        <v>96</v>
      </c>
      <c r="C22" s="27" t="s">
        <v>160</v>
      </c>
      <c r="D22" s="28" t="s">
        <v>14</v>
      </c>
      <c r="E22" s="28"/>
      <c r="F22" s="29">
        <v>5.9</v>
      </c>
      <c r="G22" s="37">
        <v>4</v>
      </c>
      <c r="H22" s="31" t="s">
        <v>141</v>
      </c>
      <c r="I22" s="32"/>
      <c r="J22" s="32"/>
      <c r="K22" s="28" t="s">
        <v>5</v>
      </c>
      <c r="L22" s="28">
        <v>2014</v>
      </c>
      <c r="M22" s="28" t="s">
        <v>163</v>
      </c>
      <c r="N22" s="28">
        <v>4</v>
      </c>
      <c r="O22" s="33">
        <v>1192</v>
      </c>
      <c r="P22" s="33"/>
      <c r="Q22" s="33">
        <v>1014.6666666666666</v>
      </c>
      <c r="R22" s="33"/>
      <c r="S22" s="35">
        <f t="shared" si="1"/>
        <v>0.85123042505592839</v>
      </c>
      <c r="T22" s="34">
        <v>2.4545714285714286</v>
      </c>
      <c r="U22" s="34"/>
      <c r="V22" s="34">
        <v>3.0957142857142856</v>
      </c>
      <c r="W22" s="34"/>
      <c r="X22" s="35">
        <f t="shared" si="2"/>
        <v>1.261203585147247</v>
      </c>
      <c r="Y22" s="35">
        <f t="shared" si="5"/>
        <v>41.259462285714285</v>
      </c>
      <c r="Z22" s="35"/>
      <c r="AA22" s="35">
        <f t="shared" si="6"/>
        <v>35.421189523809524</v>
      </c>
      <c r="AB22" s="35"/>
      <c r="AC22" s="35">
        <f t="shared" si="3"/>
        <v>0.85849857369745197</v>
      </c>
      <c r="AD22" s="36"/>
      <c r="AE22" s="36"/>
      <c r="AF22" s="36"/>
      <c r="AG22" s="36"/>
      <c r="AH22" s="35"/>
    </row>
    <row r="23" spans="1:34" s="27" customFormat="1">
      <c r="D23" s="28"/>
      <c r="E23" s="28"/>
      <c r="F23" s="30"/>
      <c r="G23" s="30"/>
      <c r="H23" s="31"/>
      <c r="I23" s="32"/>
      <c r="J23" s="32"/>
      <c r="K23" s="28"/>
      <c r="L23" s="28"/>
      <c r="M23" s="28"/>
      <c r="N23" s="28"/>
      <c r="O23" s="33"/>
      <c r="P23" s="33"/>
      <c r="Q23" s="33"/>
      <c r="R23" s="33"/>
      <c r="S23" s="35"/>
      <c r="T23" s="34"/>
      <c r="U23" s="34"/>
      <c r="V23" s="34"/>
      <c r="W23" s="34"/>
      <c r="X23" s="35"/>
      <c r="Y23" s="35"/>
      <c r="Z23" s="35"/>
      <c r="AA23" s="35"/>
      <c r="AB23" s="35"/>
      <c r="AC23" s="35"/>
      <c r="AD23" s="36"/>
      <c r="AE23" s="36"/>
      <c r="AF23" s="36"/>
      <c r="AG23" s="36"/>
      <c r="AH23" s="35"/>
    </row>
    <row r="24" spans="1:34">
      <c r="A24" s="7" t="s">
        <v>83</v>
      </c>
      <c r="M24" s="7"/>
    </row>
    <row r="25" spans="1:34">
      <c r="A25" s="7" t="s">
        <v>131</v>
      </c>
      <c r="M25" s="7"/>
    </row>
    <row r="26" spans="1:34">
      <c r="A26" s="7" t="s">
        <v>130</v>
      </c>
    </row>
  </sheetData>
  <mergeCells count="12">
    <mergeCell ref="A3:A4"/>
    <mergeCell ref="B3:B4"/>
    <mergeCell ref="C3:C4"/>
    <mergeCell ref="D3:D4"/>
    <mergeCell ref="E3:G3"/>
    <mergeCell ref="H3:I3"/>
    <mergeCell ref="O3:S3"/>
    <mergeCell ref="T3:X3"/>
    <mergeCell ref="Y3:AC3"/>
    <mergeCell ref="AD3:AH3"/>
    <mergeCell ref="K3:K4"/>
    <mergeCell ref="N3:N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040C0-EBC6-E441-8D63-3167F873F83A}">
  <dimension ref="A1:AJ76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sqref="A1:XFD2"/>
    </sheetView>
  </sheetViews>
  <sheetFormatPr baseColWidth="10" defaultRowHeight="19"/>
  <cols>
    <col min="1" max="1" width="31.140625" style="7" customWidth="1"/>
    <col min="2" max="2" width="10.140625" style="7" bestFit="1" customWidth="1"/>
    <col min="3" max="3" width="29.85546875" style="7" bestFit="1" customWidth="1"/>
    <col min="4" max="4" width="7.28515625" style="8" bestFit="1" customWidth="1"/>
    <col min="5" max="5" width="12.85546875" style="8" bestFit="1" customWidth="1"/>
    <col min="6" max="6" width="5.42578125" style="9" bestFit="1" customWidth="1"/>
    <col min="7" max="7" width="7.28515625" style="9" bestFit="1" customWidth="1"/>
    <col min="8" max="8" width="14" style="9" bestFit="1" customWidth="1"/>
    <col min="9" max="9" width="27.42578125" style="9" bestFit="1" customWidth="1"/>
    <col min="10" max="10" width="21.5703125" style="45" bestFit="1" customWidth="1"/>
    <col min="11" max="11" width="33.85546875" style="45" bestFit="1" customWidth="1"/>
    <col min="12" max="12" width="17.5703125" style="11" customWidth="1"/>
    <col min="13" max="13" width="7.28515625" style="8" bestFit="1" customWidth="1"/>
    <col min="14" max="14" width="10.42578125" style="8" bestFit="1" customWidth="1"/>
    <col min="15" max="15" width="10.85546875" style="8" bestFit="1" customWidth="1"/>
    <col min="16" max="16" width="7.85546875" style="44" bestFit="1" customWidth="1"/>
    <col min="17" max="17" width="7.5703125" style="44" bestFit="1" customWidth="1"/>
    <col min="18" max="18" width="7.85546875" style="44" bestFit="1" customWidth="1"/>
    <col min="19" max="19" width="7" style="44" bestFit="1" customWidth="1"/>
    <col min="20" max="20" width="7" style="52" customWidth="1"/>
    <col min="21" max="22" width="7.42578125" style="13" bestFit="1" customWidth="1"/>
    <col min="23" max="23" width="8.28515625" style="13" bestFit="1" customWidth="1"/>
    <col min="24" max="24" width="6.85546875" style="13" bestFit="1" customWidth="1"/>
    <col min="25" max="25" width="7" style="52" customWidth="1"/>
    <col min="26" max="27" width="7.42578125" style="14" bestFit="1" customWidth="1"/>
    <col min="28" max="28" width="7" style="14" bestFit="1" customWidth="1"/>
    <col min="29" max="29" width="6.85546875" style="14" bestFit="1" customWidth="1"/>
    <col min="30" max="30" width="7" style="52" customWidth="1"/>
    <col min="31" max="34" width="7.85546875" style="15" bestFit="1" customWidth="1"/>
    <col min="35" max="35" width="7" style="52" customWidth="1"/>
    <col min="36" max="36" width="40" style="7" bestFit="1" customWidth="1"/>
    <col min="37" max="16384" width="10.7109375" style="7"/>
  </cols>
  <sheetData>
    <row r="1" spans="1:36">
      <c r="A1" s="7" t="s">
        <v>299</v>
      </c>
      <c r="H1" s="10"/>
      <c r="I1" s="11"/>
      <c r="J1" s="8"/>
      <c r="K1" s="8"/>
      <c r="L1" s="8"/>
      <c r="N1" s="12"/>
      <c r="O1" s="12"/>
      <c r="P1" s="12"/>
      <c r="Q1" s="12"/>
      <c r="R1" s="35"/>
      <c r="S1" s="13"/>
      <c r="T1" s="13"/>
      <c r="W1" s="81"/>
      <c r="X1" s="14"/>
      <c r="Y1" s="14"/>
      <c r="AB1" s="81"/>
      <c r="AC1" s="15"/>
      <c r="AD1" s="15"/>
      <c r="AG1" s="35"/>
      <c r="AH1" s="7"/>
      <c r="AI1" s="7"/>
    </row>
    <row r="2" spans="1:36">
      <c r="H2" s="10"/>
      <c r="I2" s="11"/>
      <c r="J2" s="8"/>
      <c r="K2" s="8"/>
      <c r="L2" s="8"/>
      <c r="N2" s="12"/>
      <c r="O2" s="12"/>
      <c r="P2" s="12"/>
      <c r="Q2" s="12"/>
      <c r="R2" s="35"/>
      <c r="S2" s="13"/>
      <c r="T2" s="13"/>
      <c r="W2" s="81"/>
      <c r="X2" s="14"/>
      <c r="Y2" s="14"/>
      <c r="AB2" s="81"/>
      <c r="AC2" s="15"/>
      <c r="AD2" s="15"/>
      <c r="AG2" s="35"/>
      <c r="AH2" s="7"/>
      <c r="AI2" s="7"/>
    </row>
    <row r="3" spans="1:36" s="23" customFormat="1" ht="49" customHeight="1">
      <c r="A3" s="94" t="s">
        <v>2</v>
      </c>
      <c r="B3" s="94" t="s">
        <v>9</v>
      </c>
      <c r="C3" s="94" t="s">
        <v>10</v>
      </c>
      <c r="D3" s="94" t="s">
        <v>15</v>
      </c>
      <c r="E3" s="94" t="s">
        <v>17</v>
      </c>
      <c r="F3" s="94"/>
      <c r="G3" s="94"/>
      <c r="H3" s="94" t="s">
        <v>167</v>
      </c>
      <c r="I3" s="94"/>
      <c r="J3" s="94"/>
      <c r="K3" s="23" t="s">
        <v>168</v>
      </c>
      <c r="L3" s="25" t="s">
        <v>129</v>
      </c>
      <c r="M3" s="94" t="s">
        <v>4</v>
      </c>
      <c r="N3" s="23" t="s">
        <v>25</v>
      </c>
      <c r="O3" s="94" t="s">
        <v>3</v>
      </c>
      <c r="P3" s="95" t="s">
        <v>29</v>
      </c>
      <c r="Q3" s="95"/>
      <c r="R3" s="95"/>
      <c r="S3" s="95"/>
      <c r="T3" s="95"/>
      <c r="U3" s="91" t="s">
        <v>34</v>
      </c>
      <c r="V3" s="91"/>
      <c r="W3" s="91"/>
      <c r="X3" s="91"/>
      <c r="Y3" s="91"/>
      <c r="Z3" s="92" t="s">
        <v>51</v>
      </c>
      <c r="AA3" s="92"/>
      <c r="AB3" s="92"/>
      <c r="AC3" s="92"/>
      <c r="AD3" s="92"/>
      <c r="AE3" s="93" t="s">
        <v>164</v>
      </c>
      <c r="AF3" s="93"/>
      <c r="AG3" s="93"/>
      <c r="AH3" s="93"/>
      <c r="AI3" s="93"/>
      <c r="AJ3" s="23" t="s">
        <v>26</v>
      </c>
    </row>
    <row r="4" spans="1:36" s="23" customFormat="1" ht="40">
      <c r="A4" s="94"/>
      <c r="B4" s="94"/>
      <c r="C4" s="94"/>
      <c r="D4" s="94"/>
      <c r="E4" s="23" t="s">
        <v>11</v>
      </c>
      <c r="F4" s="2" t="s">
        <v>128</v>
      </c>
      <c r="G4" s="2" t="s">
        <v>12</v>
      </c>
      <c r="H4" s="2" t="s">
        <v>166</v>
      </c>
      <c r="I4" s="2" t="s">
        <v>18</v>
      </c>
      <c r="J4" s="2" t="s">
        <v>173</v>
      </c>
      <c r="K4" s="2"/>
      <c r="L4" s="25"/>
      <c r="M4" s="94"/>
      <c r="O4" s="94"/>
      <c r="P4" s="41" t="s">
        <v>33</v>
      </c>
      <c r="Q4" s="41" t="s">
        <v>30</v>
      </c>
      <c r="R4" s="41" t="s">
        <v>31</v>
      </c>
      <c r="S4" s="41" t="s">
        <v>32</v>
      </c>
      <c r="T4" s="51" t="s">
        <v>203</v>
      </c>
      <c r="U4" s="26" t="s">
        <v>33</v>
      </c>
      <c r="V4" s="26" t="s">
        <v>30</v>
      </c>
      <c r="W4" s="26" t="s">
        <v>31</v>
      </c>
      <c r="X4" s="26" t="s">
        <v>32</v>
      </c>
      <c r="Y4" s="51" t="s">
        <v>203</v>
      </c>
      <c r="Z4" s="24" t="s">
        <v>33</v>
      </c>
      <c r="AA4" s="24" t="s">
        <v>30</v>
      </c>
      <c r="AB4" s="24" t="s">
        <v>31</v>
      </c>
      <c r="AC4" s="24" t="s">
        <v>32</v>
      </c>
      <c r="AD4" s="51" t="s">
        <v>203</v>
      </c>
      <c r="AE4" s="25" t="s">
        <v>33</v>
      </c>
      <c r="AF4" s="25" t="s">
        <v>30</v>
      </c>
      <c r="AG4" s="25" t="s">
        <v>31</v>
      </c>
      <c r="AH4" s="25" t="s">
        <v>32</v>
      </c>
      <c r="AI4" s="51" t="s">
        <v>203</v>
      </c>
    </row>
    <row r="5" spans="1:36" s="60" customFormat="1" ht="20">
      <c r="A5" s="55" t="s">
        <v>67</v>
      </c>
      <c r="B5" s="55" t="s">
        <v>61</v>
      </c>
      <c r="C5" s="55" t="s">
        <v>70</v>
      </c>
      <c r="D5" s="56" t="s">
        <v>84</v>
      </c>
      <c r="E5" s="56" t="s">
        <v>68</v>
      </c>
      <c r="F5" s="57">
        <v>6.6</v>
      </c>
      <c r="G5" s="57">
        <v>12</v>
      </c>
      <c r="H5" s="57" t="s">
        <v>165</v>
      </c>
      <c r="I5" s="57" t="s">
        <v>169</v>
      </c>
      <c r="J5" s="58"/>
      <c r="K5" s="58" t="s">
        <v>180</v>
      </c>
      <c r="L5" s="59" t="s">
        <v>140</v>
      </c>
      <c r="M5" s="60" t="s">
        <v>5</v>
      </c>
      <c r="N5" s="60">
        <v>1996</v>
      </c>
      <c r="O5" s="60">
        <v>3</v>
      </c>
      <c r="P5" s="61">
        <v>40</v>
      </c>
      <c r="Q5" s="61"/>
      <c r="R5" s="61">
        <v>14</v>
      </c>
      <c r="S5" s="61"/>
      <c r="T5" s="62">
        <f t="shared" ref="T5:T43" si="0">R5/P5</f>
        <v>0.35</v>
      </c>
      <c r="U5" s="63"/>
      <c r="V5" s="63"/>
      <c r="W5" s="63"/>
      <c r="X5" s="63"/>
      <c r="Y5" s="62"/>
      <c r="Z5" s="64"/>
      <c r="AA5" s="64"/>
      <c r="AB5" s="64"/>
      <c r="AC5" s="64"/>
      <c r="AD5" s="62"/>
      <c r="AE5" s="65">
        <v>3</v>
      </c>
      <c r="AF5" s="65"/>
      <c r="AG5" s="65">
        <v>3.5</v>
      </c>
      <c r="AH5" s="66"/>
      <c r="AI5" s="62">
        <f>AG5/AE5</f>
        <v>1.1666666666666667</v>
      </c>
      <c r="AJ5" s="55" t="s">
        <v>63</v>
      </c>
    </row>
    <row r="6" spans="1:36" s="55" customFormat="1" ht="20">
      <c r="A6" s="55" t="s">
        <v>257</v>
      </c>
      <c r="B6" s="55" t="s">
        <v>61</v>
      </c>
      <c r="C6" s="55" t="s">
        <v>70</v>
      </c>
      <c r="D6" s="56" t="s">
        <v>84</v>
      </c>
      <c r="E6" s="56" t="s">
        <v>68</v>
      </c>
      <c r="F6" s="57">
        <v>6.6</v>
      </c>
      <c r="G6" s="88">
        <v>18</v>
      </c>
      <c r="H6" s="57" t="s">
        <v>165</v>
      </c>
      <c r="I6" s="57" t="s">
        <v>169</v>
      </c>
      <c r="J6" s="56"/>
      <c r="K6" s="58" t="s">
        <v>180</v>
      </c>
      <c r="L6" s="74"/>
      <c r="M6" s="60" t="s">
        <v>5</v>
      </c>
      <c r="N6" s="56">
        <v>2011</v>
      </c>
      <c r="O6" s="56">
        <v>4</v>
      </c>
      <c r="P6" s="61">
        <v>550</v>
      </c>
      <c r="Q6" s="61"/>
      <c r="R6" s="61">
        <v>260</v>
      </c>
      <c r="S6" s="61"/>
      <c r="T6" s="62">
        <f t="shared" si="0"/>
        <v>0.47272727272727272</v>
      </c>
      <c r="U6" s="63">
        <v>0.23</v>
      </c>
      <c r="V6" s="63"/>
      <c r="W6" s="63">
        <v>0.49</v>
      </c>
      <c r="X6" s="63"/>
      <c r="Y6" s="62">
        <f>W6/U6</f>
        <v>2.1304347826086953</v>
      </c>
      <c r="Z6" s="64">
        <f>(P6*34+U6*298)/1000</f>
        <v>18.768540000000002</v>
      </c>
      <c r="AA6" s="64"/>
      <c r="AB6" s="64">
        <f>(R6*34+W6*298)/1000</f>
        <v>8.9860199999999999</v>
      </c>
      <c r="AC6" s="64"/>
      <c r="AD6" s="62">
        <f>AB6/Z6</f>
        <v>0.47878098136562564</v>
      </c>
      <c r="AE6" s="65">
        <v>5.1000000000000005</v>
      </c>
      <c r="AF6" s="65"/>
      <c r="AG6" s="65">
        <v>5.6</v>
      </c>
      <c r="AH6" s="66"/>
      <c r="AI6" s="62">
        <f t="shared" ref="AI6:AI7" si="1">AG6/AE6</f>
        <v>1.0980392156862744</v>
      </c>
      <c r="AJ6" s="55" t="s">
        <v>260</v>
      </c>
    </row>
    <row r="7" spans="1:36" s="55" customFormat="1" ht="20">
      <c r="A7" s="55" t="s">
        <v>257</v>
      </c>
      <c r="B7" s="55" t="s">
        <v>61</v>
      </c>
      <c r="C7" s="55" t="s">
        <v>70</v>
      </c>
      <c r="D7" s="56" t="s">
        <v>84</v>
      </c>
      <c r="E7" s="56" t="s">
        <v>68</v>
      </c>
      <c r="F7" s="57">
        <v>6.6</v>
      </c>
      <c r="G7" s="88">
        <v>18</v>
      </c>
      <c r="H7" s="57" t="s">
        <v>165</v>
      </c>
      <c r="I7" s="57" t="s">
        <v>169</v>
      </c>
      <c r="J7" s="56"/>
      <c r="K7" s="58" t="s">
        <v>180</v>
      </c>
      <c r="L7" s="74"/>
      <c r="M7" s="60" t="s">
        <v>36</v>
      </c>
      <c r="N7" s="56">
        <v>2012</v>
      </c>
      <c r="O7" s="56">
        <v>4</v>
      </c>
      <c r="P7" s="61">
        <v>330</v>
      </c>
      <c r="Q7" s="61"/>
      <c r="R7" s="61">
        <v>170</v>
      </c>
      <c r="S7" s="61"/>
      <c r="T7" s="62">
        <f t="shared" si="0"/>
        <v>0.51515151515151514</v>
      </c>
      <c r="U7" s="63">
        <v>0.21</v>
      </c>
      <c r="V7" s="63"/>
      <c r="W7" s="63">
        <v>0.71</v>
      </c>
      <c r="X7" s="63"/>
      <c r="Y7" s="62">
        <f>W7/U7</f>
        <v>3.3809523809523809</v>
      </c>
      <c r="Z7" s="64">
        <f>(P7*34+U7*298)/1000</f>
        <v>11.282579999999999</v>
      </c>
      <c r="AA7" s="64"/>
      <c r="AB7" s="64">
        <f>(R7*34+W7*298)/1000</f>
        <v>5.9915799999999999</v>
      </c>
      <c r="AC7" s="64"/>
      <c r="AD7" s="62">
        <f>AB7/Z7</f>
        <v>0.53104697684394886</v>
      </c>
      <c r="AE7" s="65">
        <v>6.7249999999999996</v>
      </c>
      <c r="AF7" s="65"/>
      <c r="AG7" s="65">
        <v>6.9250000000000007</v>
      </c>
      <c r="AH7" s="66"/>
      <c r="AI7" s="62">
        <f t="shared" si="1"/>
        <v>1.029739776951673</v>
      </c>
      <c r="AJ7" s="55" t="s">
        <v>260</v>
      </c>
    </row>
    <row r="8" spans="1:36" s="23" customFormat="1" ht="20">
      <c r="A8" s="7" t="s">
        <v>67</v>
      </c>
      <c r="B8" s="7" t="s">
        <v>61</v>
      </c>
      <c r="C8" s="7" t="s">
        <v>70</v>
      </c>
      <c r="D8" s="8" t="s">
        <v>84</v>
      </c>
      <c r="E8" s="8" t="s">
        <v>68</v>
      </c>
      <c r="F8" s="9">
        <v>6.6</v>
      </c>
      <c r="G8" s="9">
        <v>12</v>
      </c>
      <c r="H8" s="9" t="s">
        <v>165</v>
      </c>
      <c r="I8" s="9" t="s">
        <v>170</v>
      </c>
      <c r="J8" s="45" t="s">
        <v>172</v>
      </c>
      <c r="K8" s="45" t="s">
        <v>179</v>
      </c>
      <c r="L8" s="25" t="s">
        <v>20</v>
      </c>
      <c r="M8" s="23" t="s">
        <v>36</v>
      </c>
      <c r="N8" s="23">
        <v>1997</v>
      </c>
      <c r="O8" s="23">
        <v>3</v>
      </c>
      <c r="P8" s="44">
        <v>27</v>
      </c>
      <c r="Q8" s="44"/>
      <c r="R8" s="44">
        <v>634</v>
      </c>
      <c r="S8" s="44"/>
      <c r="T8" s="52">
        <f t="shared" si="0"/>
        <v>23.481481481481481</v>
      </c>
      <c r="U8" s="13"/>
      <c r="V8" s="13"/>
      <c r="W8" s="13"/>
      <c r="X8" s="13"/>
      <c r="Y8" s="52"/>
      <c r="Z8" s="14"/>
      <c r="AA8" s="14"/>
      <c r="AB8" s="14"/>
      <c r="AC8" s="14"/>
      <c r="AD8" s="52"/>
      <c r="AE8" s="47">
        <v>5.4</v>
      </c>
      <c r="AF8" s="47"/>
      <c r="AG8" s="47">
        <v>3.5</v>
      </c>
      <c r="AH8" s="15"/>
      <c r="AI8" s="52">
        <f t="shared" ref="AI8:AI33" si="2">AG8/AE8</f>
        <v>0.64814814814814814</v>
      </c>
      <c r="AJ8" s="7" t="s">
        <v>63</v>
      </c>
    </row>
    <row r="9" spans="1:36" s="23" customFormat="1" ht="20">
      <c r="A9" s="7" t="s">
        <v>67</v>
      </c>
      <c r="B9" s="7" t="s">
        <v>61</v>
      </c>
      <c r="C9" s="7" t="s">
        <v>70</v>
      </c>
      <c r="D9" s="8" t="s">
        <v>84</v>
      </c>
      <c r="E9" s="8" t="s">
        <v>68</v>
      </c>
      <c r="F9" s="9">
        <v>6.6</v>
      </c>
      <c r="G9" s="9">
        <v>12</v>
      </c>
      <c r="H9" s="9" t="s">
        <v>165</v>
      </c>
      <c r="I9" s="9" t="s">
        <v>170</v>
      </c>
      <c r="J9" s="45" t="s">
        <v>172</v>
      </c>
      <c r="K9" s="45" t="s">
        <v>179</v>
      </c>
      <c r="L9" s="25" t="s">
        <v>20</v>
      </c>
      <c r="M9" s="23" t="s">
        <v>5</v>
      </c>
      <c r="N9" s="23">
        <v>1997</v>
      </c>
      <c r="O9" s="23">
        <v>3</v>
      </c>
      <c r="P9" s="44">
        <v>13</v>
      </c>
      <c r="Q9" s="44"/>
      <c r="R9" s="44">
        <v>602</v>
      </c>
      <c r="S9" s="44"/>
      <c r="T9" s="52">
        <f t="shared" si="0"/>
        <v>46.307692307692307</v>
      </c>
      <c r="U9" s="13"/>
      <c r="V9" s="13"/>
      <c r="W9" s="13"/>
      <c r="X9" s="13"/>
      <c r="Y9" s="52"/>
      <c r="Z9" s="14"/>
      <c r="AA9" s="14"/>
      <c r="AB9" s="14"/>
      <c r="AC9" s="14"/>
      <c r="AD9" s="52"/>
      <c r="AE9" s="47">
        <v>3</v>
      </c>
      <c r="AF9" s="47"/>
      <c r="AG9" s="47">
        <v>3</v>
      </c>
      <c r="AH9" s="15"/>
      <c r="AI9" s="52">
        <f t="shared" si="2"/>
        <v>1</v>
      </c>
      <c r="AJ9" s="7" t="s">
        <v>63</v>
      </c>
    </row>
    <row r="10" spans="1:36" s="23" customFormat="1">
      <c r="A10" s="7" t="s">
        <v>62</v>
      </c>
      <c r="B10" s="7" t="s">
        <v>61</v>
      </c>
      <c r="C10" s="7" t="s">
        <v>70</v>
      </c>
      <c r="D10" s="8" t="s">
        <v>84</v>
      </c>
      <c r="E10" s="8" t="s">
        <v>37</v>
      </c>
      <c r="F10" s="9">
        <v>6.4</v>
      </c>
      <c r="G10" s="9">
        <v>16.899999999999999</v>
      </c>
      <c r="H10" s="9" t="s">
        <v>165</v>
      </c>
      <c r="I10" s="9" t="s">
        <v>170</v>
      </c>
      <c r="J10" s="8" t="s">
        <v>174</v>
      </c>
      <c r="K10" s="45" t="s">
        <v>179</v>
      </c>
      <c r="L10" s="10" t="s">
        <v>28</v>
      </c>
      <c r="M10" s="8" t="s">
        <v>36</v>
      </c>
      <c r="N10" s="23">
        <v>1993</v>
      </c>
      <c r="O10" s="23">
        <v>3</v>
      </c>
      <c r="P10" s="44">
        <v>10.666666666666666</v>
      </c>
      <c r="Q10" s="44"/>
      <c r="R10" s="44">
        <v>222.66666666666666</v>
      </c>
      <c r="S10" s="44"/>
      <c r="T10" s="52">
        <f t="shared" si="0"/>
        <v>20.875</v>
      </c>
      <c r="U10" s="13">
        <v>0.13985714285714285</v>
      </c>
      <c r="V10" s="13"/>
      <c r="W10" s="13">
        <v>8.957142857142858E-2</v>
      </c>
      <c r="X10" s="13"/>
      <c r="Y10" s="52">
        <f>W10/U10</f>
        <v>0.64044943820224731</v>
      </c>
      <c r="Z10" s="35">
        <f>(P10*34+U10*298)/1000</f>
        <v>0.40434409523809517</v>
      </c>
      <c r="AA10" s="14"/>
      <c r="AB10" s="35">
        <f>(R10*34+W10*298)/1000</f>
        <v>7.5973589523809517</v>
      </c>
      <c r="AC10" s="14"/>
      <c r="AD10" s="52">
        <f>AB10/Z10</f>
        <v>18.789340667649174</v>
      </c>
      <c r="AE10" s="47">
        <v>6.2</v>
      </c>
      <c r="AF10" s="47"/>
      <c r="AG10" s="47">
        <v>5.7</v>
      </c>
      <c r="AH10" s="15"/>
      <c r="AI10" s="52">
        <f t="shared" si="2"/>
        <v>0.91935483870967738</v>
      </c>
      <c r="AJ10" s="7" t="s">
        <v>63</v>
      </c>
    </row>
    <row r="11" spans="1:36" s="27" customFormat="1">
      <c r="A11" s="7" t="s">
        <v>62</v>
      </c>
      <c r="B11" s="7" t="s">
        <v>61</v>
      </c>
      <c r="C11" s="7" t="s">
        <v>70</v>
      </c>
      <c r="D11" s="8" t="s">
        <v>84</v>
      </c>
      <c r="E11" s="8" t="s">
        <v>37</v>
      </c>
      <c r="F11" s="9">
        <v>6.4</v>
      </c>
      <c r="G11" s="9">
        <v>16.899999999999999</v>
      </c>
      <c r="H11" s="9" t="s">
        <v>165</v>
      </c>
      <c r="I11" s="9" t="s">
        <v>170</v>
      </c>
      <c r="J11" s="8" t="s">
        <v>174</v>
      </c>
      <c r="K11" s="45" t="s">
        <v>179</v>
      </c>
      <c r="L11" s="10" t="s">
        <v>140</v>
      </c>
      <c r="M11" s="8" t="s">
        <v>5</v>
      </c>
      <c r="N11" s="28">
        <v>1993</v>
      </c>
      <c r="O11" s="28">
        <v>3</v>
      </c>
      <c r="P11" s="43">
        <v>36</v>
      </c>
      <c r="Q11" s="43"/>
      <c r="R11" s="43">
        <v>390.66666666666669</v>
      </c>
      <c r="S11" s="43"/>
      <c r="T11" s="52">
        <f t="shared" si="0"/>
        <v>10.851851851851853</v>
      </c>
      <c r="U11" s="34">
        <v>0.20585714285714285</v>
      </c>
      <c r="V11" s="34"/>
      <c r="W11" s="34">
        <v>9.2714285714285721E-2</v>
      </c>
      <c r="X11" s="34"/>
      <c r="Y11" s="52">
        <f>W11/U11</f>
        <v>0.45038167938931301</v>
      </c>
      <c r="Z11" s="35">
        <f>(P11*34+U11*298)/1000</f>
        <v>1.2853454285714285</v>
      </c>
      <c r="AA11" s="35"/>
      <c r="AB11" s="35">
        <f>(R11*34+W11*298)/1000</f>
        <v>13.310295523809526</v>
      </c>
      <c r="AC11" s="35"/>
      <c r="AD11" s="52">
        <f>AB11/Z11</f>
        <v>10.355422929852395</v>
      </c>
      <c r="AE11" s="48">
        <v>5.4</v>
      </c>
      <c r="AF11" s="48"/>
      <c r="AG11" s="48">
        <v>4.7</v>
      </c>
      <c r="AH11" s="36"/>
      <c r="AI11" s="52">
        <f t="shared" si="2"/>
        <v>0.87037037037037035</v>
      </c>
      <c r="AJ11" s="7" t="s">
        <v>63</v>
      </c>
    </row>
    <row r="12" spans="1:36" s="27" customFormat="1">
      <c r="A12" s="7" t="s">
        <v>62</v>
      </c>
      <c r="B12" s="7" t="s">
        <v>61</v>
      </c>
      <c r="C12" s="7" t="s">
        <v>70</v>
      </c>
      <c r="D12" s="8" t="s">
        <v>84</v>
      </c>
      <c r="E12" s="8" t="s">
        <v>37</v>
      </c>
      <c r="F12" s="9">
        <v>6.4</v>
      </c>
      <c r="G12" s="9">
        <v>16.899999999999999</v>
      </c>
      <c r="H12" s="9" t="s">
        <v>165</v>
      </c>
      <c r="I12" s="9" t="s">
        <v>170</v>
      </c>
      <c r="J12" s="8" t="s">
        <v>174</v>
      </c>
      <c r="K12" s="45" t="s">
        <v>179</v>
      </c>
      <c r="L12" s="10" t="s">
        <v>140</v>
      </c>
      <c r="M12" s="8" t="s">
        <v>36</v>
      </c>
      <c r="N12" s="28">
        <v>1994</v>
      </c>
      <c r="O12" s="28">
        <v>3</v>
      </c>
      <c r="P12" s="43">
        <v>17.333333333333336</v>
      </c>
      <c r="Q12" s="43"/>
      <c r="R12" s="43">
        <v>370.66666666666669</v>
      </c>
      <c r="S12" s="43"/>
      <c r="T12" s="52">
        <f t="shared" si="0"/>
        <v>21.384615384615383</v>
      </c>
      <c r="U12" s="34">
        <v>0.40699999999999997</v>
      </c>
      <c r="V12" s="34"/>
      <c r="W12" s="34">
        <v>4.3999999999999997E-2</v>
      </c>
      <c r="X12" s="34"/>
      <c r="Y12" s="52">
        <f>W12/U12</f>
        <v>0.10810810810810811</v>
      </c>
      <c r="Z12" s="35">
        <f>(P12*34+U12*298)/1000</f>
        <v>0.71061933333333327</v>
      </c>
      <c r="AA12" s="35"/>
      <c r="AB12" s="35">
        <f>(R12*34+W12*298)/1000</f>
        <v>12.615778666666667</v>
      </c>
      <c r="AC12" s="35"/>
      <c r="AD12" s="52">
        <f>AB12/Z12</f>
        <v>17.753216208584252</v>
      </c>
      <c r="AE12" s="48">
        <v>6</v>
      </c>
      <c r="AF12" s="48"/>
      <c r="AG12" s="48">
        <v>5.9</v>
      </c>
      <c r="AH12" s="36"/>
      <c r="AI12" s="52">
        <f t="shared" si="2"/>
        <v>0.98333333333333339</v>
      </c>
      <c r="AJ12" s="7" t="s">
        <v>63</v>
      </c>
    </row>
    <row r="13" spans="1:36" s="27" customFormat="1">
      <c r="A13" s="7" t="s">
        <v>62</v>
      </c>
      <c r="B13" s="7" t="s">
        <v>61</v>
      </c>
      <c r="C13" s="7" t="s">
        <v>70</v>
      </c>
      <c r="D13" s="8" t="s">
        <v>84</v>
      </c>
      <c r="E13" s="8" t="s">
        <v>37</v>
      </c>
      <c r="F13" s="9">
        <v>6.4</v>
      </c>
      <c r="G13" s="9">
        <v>16.899999999999999</v>
      </c>
      <c r="H13" s="9" t="s">
        <v>165</v>
      </c>
      <c r="I13" s="9" t="s">
        <v>170</v>
      </c>
      <c r="J13" s="8" t="s">
        <v>174</v>
      </c>
      <c r="K13" s="45" t="s">
        <v>179</v>
      </c>
      <c r="L13" s="10" t="s">
        <v>28</v>
      </c>
      <c r="M13" s="8" t="s">
        <v>36</v>
      </c>
      <c r="N13" s="28">
        <v>1994</v>
      </c>
      <c r="O13" s="28">
        <v>3</v>
      </c>
      <c r="P13" s="43">
        <v>6.6666666666666661</v>
      </c>
      <c r="Q13" s="43"/>
      <c r="R13" s="43">
        <v>212</v>
      </c>
      <c r="S13" s="43"/>
      <c r="T13" s="52">
        <f t="shared" si="0"/>
        <v>31.800000000000004</v>
      </c>
      <c r="U13" s="34">
        <v>1.0025714285714284</v>
      </c>
      <c r="V13" s="34"/>
      <c r="W13" s="34">
        <v>0.25928571428571429</v>
      </c>
      <c r="X13" s="34"/>
      <c r="Y13" s="52">
        <f>W13/U13</f>
        <v>0.25862068965517243</v>
      </c>
      <c r="Z13" s="35">
        <f>(P13*34+U13*298)/1000</f>
        <v>0.52543295238095233</v>
      </c>
      <c r="AA13" s="35"/>
      <c r="AB13" s="35">
        <f>(R13*34+W13*298)/1000</f>
        <v>7.2852671428571432</v>
      </c>
      <c r="AC13" s="35"/>
      <c r="AD13" s="52">
        <f>AB13/Z13</f>
        <v>13.865265034948052</v>
      </c>
      <c r="AE13" s="48">
        <v>6.1</v>
      </c>
      <c r="AF13" s="48"/>
      <c r="AG13" s="48">
        <v>5.3</v>
      </c>
      <c r="AH13" s="36"/>
      <c r="AI13" s="52">
        <f t="shared" si="2"/>
        <v>0.86885245901639352</v>
      </c>
      <c r="AJ13" s="7" t="s">
        <v>63</v>
      </c>
    </row>
    <row r="14" spans="1:36" s="27" customFormat="1">
      <c r="A14" s="7" t="s">
        <v>71</v>
      </c>
      <c r="B14" s="7" t="s">
        <v>61</v>
      </c>
      <c r="C14" s="7" t="s">
        <v>72</v>
      </c>
      <c r="D14" s="8" t="s">
        <v>84</v>
      </c>
      <c r="E14" s="8" t="s">
        <v>68</v>
      </c>
      <c r="F14" s="9">
        <v>6.88</v>
      </c>
      <c r="G14" s="9">
        <v>13.2</v>
      </c>
      <c r="H14" s="9" t="s">
        <v>165</v>
      </c>
      <c r="I14" s="9" t="s">
        <v>170</v>
      </c>
      <c r="J14" s="8" t="s">
        <v>182</v>
      </c>
      <c r="K14" s="45" t="s">
        <v>179</v>
      </c>
      <c r="L14" s="10" t="s">
        <v>140</v>
      </c>
      <c r="M14" s="8" t="s">
        <v>36</v>
      </c>
      <c r="N14" s="28">
        <v>1996</v>
      </c>
      <c r="O14" s="28">
        <v>3</v>
      </c>
      <c r="P14" s="43">
        <v>160</v>
      </c>
      <c r="Q14" s="43"/>
      <c r="R14" s="43">
        <v>420</v>
      </c>
      <c r="S14" s="43"/>
      <c r="T14" s="52">
        <f t="shared" si="0"/>
        <v>2.625</v>
      </c>
      <c r="U14" s="34"/>
      <c r="V14" s="34"/>
      <c r="W14" s="34"/>
      <c r="X14" s="34"/>
      <c r="Y14" s="52"/>
      <c r="Z14" s="35"/>
      <c r="AA14" s="35"/>
      <c r="AB14" s="35"/>
      <c r="AC14" s="35"/>
      <c r="AD14" s="52"/>
      <c r="AE14" s="36">
        <v>7.3</v>
      </c>
      <c r="AF14" s="36"/>
      <c r="AG14" s="36">
        <v>7.13</v>
      </c>
      <c r="AH14" s="36"/>
      <c r="AI14" s="52">
        <f t="shared" si="2"/>
        <v>0.97671232876712333</v>
      </c>
      <c r="AJ14" s="7" t="s">
        <v>63</v>
      </c>
    </row>
    <row r="15" spans="1:36" s="27" customFormat="1">
      <c r="A15" s="7" t="s">
        <v>71</v>
      </c>
      <c r="B15" s="7" t="s">
        <v>61</v>
      </c>
      <c r="C15" s="7" t="s">
        <v>72</v>
      </c>
      <c r="D15" s="8" t="s">
        <v>84</v>
      </c>
      <c r="E15" s="8" t="s">
        <v>68</v>
      </c>
      <c r="F15" s="9">
        <v>6.88</v>
      </c>
      <c r="G15" s="9">
        <v>13.2</v>
      </c>
      <c r="H15" s="9" t="s">
        <v>165</v>
      </c>
      <c r="I15" s="9" t="s">
        <v>170</v>
      </c>
      <c r="J15" s="8" t="s">
        <v>182</v>
      </c>
      <c r="K15" s="45" t="s">
        <v>179</v>
      </c>
      <c r="L15" s="10" t="s">
        <v>140</v>
      </c>
      <c r="M15" s="8" t="s">
        <v>5</v>
      </c>
      <c r="N15" s="28">
        <v>1996</v>
      </c>
      <c r="O15" s="28">
        <v>3</v>
      </c>
      <c r="P15" s="43">
        <v>272</v>
      </c>
      <c r="Q15" s="43"/>
      <c r="R15" s="43">
        <v>952</v>
      </c>
      <c r="S15" s="43"/>
      <c r="T15" s="52">
        <f t="shared" si="0"/>
        <v>3.5</v>
      </c>
      <c r="U15" s="34"/>
      <c r="V15" s="34"/>
      <c r="W15" s="34"/>
      <c r="X15" s="34"/>
      <c r="Y15" s="52"/>
      <c r="Z15" s="35"/>
      <c r="AA15" s="35"/>
      <c r="AB15" s="35"/>
      <c r="AC15" s="35"/>
      <c r="AD15" s="52"/>
      <c r="AE15" s="36">
        <v>5.17</v>
      </c>
      <c r="AF15" s="36"/>
      <c r="AG15" s="36">
        <v>5.12</v>
      </c>
      <c r="AH15" s="36"/>
      <c r="AI15" s="52">
        <f t="shared" si="2"/>
        <v>0.99032882011605416</v>
      </c>
      <c r="AJ15" s="7" t="s">
        <v>63</v>
      </c>
    </row>
    <row r="16" spans="1:36" s="27" customFormat="1">
      <c r="A16" s="27" t="s">
        <v>229</v>
      </c>
      <c r="B16" s="7" t="s">
        <v>7</v>
      </c>
      <c r="C16" s="7" t="s">
        <v>236</v>
      </c>
      <c r="D16" s="28" t="s">
        <v>84</v>
      </c>
      <c r="E16" s="28" t="s">
        <v>68</v>
      </c>
      <c r="F16" s="30">
        <v>4.7</v>
      </c>
      <c r="G16" s="30">
        <v>4.8</v>
      </c>
      <c r="H16" s="9" t="s">
        <v>165</v>
      </c>
      <c r="I16" s="9" t="s">
        <v>170</v>
      </c>
      <c r="J16" s="8" t="s">
        <v>239</v>
      </c>
      <c r="K16" s="45" t="s">
        <v>179</v>
      </c>
      <c r="L16" s="31" t="s">
        <v>234</v>
      </c>
      <c r="M16" s="28" t="s">
        <v>5</v>
      </c>
      <c r="N16" s="28" t="s">
        <v>238</v>
      </c>
      <c r="O16" s="28">
        <v>3</v>
      </c>
      <c r="P16" s="43">
        <v>56</v>
      </c>
      <c r="Q16" s="43"/>
      <c r="R16" s="43">
        <v>78</v>
      </c>
      <c r="S16" s="43"/>
      <c r="T16" s="53">
        <f t="shared" si="0"/>
        <v>1.3928571428571428</v>
      </c>
      <c r="U16" s="34"/>
      <c r="V16" s="34"/>
      <c r="W16" s="34"/>
      <c r="X16" s="34"/>
      <c r="Y16" s="53"/>
      <c r="Z16" s="35"/>
      <c r="AA16" s="35"/>
      <c r="AB16" s="35"/>
      <c r="AC16" s="35"/>
      <c r="AD16" s="53"/>
      <c r="AE16" s="48">
        <v>4.8</v>
      </c>
      <c r="AF16" s="48"/>
      <c r="AG16" s="48">
        <v>5.3</v>
      </c>
      <c r="AH16" s="36"/>
      <c r="AI16" s="53">
        <f t="shared" si="2"/>
        <v>1.1041666666666667</v>
      </c>
      <c r="AJ16" s="7" t="s">
        <v>63</v>
      </c>
    </row>
    <row r="17" spans="1:36" s="27" customFormat="1">
      <c r="A17" s="27" t="s">
        <v>229</v>
      </c>
      <c r="B17" s="7" t="s">
        <v>7</v>
      </c>
      <c r="C17" s="7" t="s">
        <v>236</v>
      </c>
      <c r="D17" s="28" t="s">
        <v>84</v>
      </c>
      <c r="E17" s="28" t="s">
        <v>68</v>
      </c>
      <c r="F17" s="30">
        <v>4.7</v>
      </c>
      <c r="G17" s="30">
        <v>4.8</v>
      </c>
      <c r="H17" s="9" t="s">
        <v>165</v>
      </c>
      <c r="I17" s="9" t="s">
        <v>170</v>
      </c>
      <c r="J17" s="8" t="s">
        <v>240</v>
      </c>
      <c r="K17" s="45" t="s">
        <v>179</v>
      </c>
      <c r="L17" s="31" t="s">
        <v>234</v>
      </c>
      <c r="M17" s="28" t="s">
        <v>36</v>
      </c>
      <c r="N17" s="28">
        <v>1996</v>
      </c>
      <c r="O17" s="28">
        <v>3</v>
      </c>
      <c r="P17" s="43">
        <v>53</v>
      </c>
      <c r="Q17" s="43"/>
      <c r="R17" s="43">
        <v>73</v>
      </c>
      <c r="S17" s="43"/>
      <c r="T17" s="53">
        <f t="shared" si="0"/>
        <v>1.3773584905660377</v>
      </c>
      <c r="U17" s="34"/>
      <c r="V17" s="34"/>
      <c r="W17" s="34"/>
      <c r="X17" s="34"/>
      <c r="Y17" s="53"/>
      <c r="Z17" s="35"/>
      <c r="AA17" s="35"/>
      <c r="AB17" s="35"/>
      <c r="AC17" s="35"/>
      <c r="AD17" s="53"/>
      <c r="AE17" s="48">
        <v>4.4000000000000004</v>
      </c>
      <c r="AF17" s="48"/>
      <c r="AG17" s="48">
        <v>4.5999999999999996</v>
      </c>
      <c r="AH17" s="36"/>
      <c r="AI17" s="53">
        <f t="shared" si="2"/>
        <v>1.0454545454545452</v>
      </c>
      <c r="AJ17" s="7" t="s">
        <v>63</v>
      </c>
    </row>
    <row r="18" spans="1:36" s="27" customFormat="1">
      <c r="A18" s="27" t="s">
        <v>149</v>
      </c>
      <c r="B18" s="27" t="s">
        <v>80</v>
      </c>
      <c r="C18" s="27" t="s">
        <v>150</v>
      </c>
      <c r="D18" s="28" t="s">
        <v>14</v>
      </c>
      <c r="E18" s="28" t="s">
        <v>116</v>
      </c>
      <c r="F18" s="30">
        <v>5</v>
      </c>
      <c r="G18" s="30">
        <v>7.1</v>
      </c>
      <c r="H18" s="9" t="s">
        <v>165</v>
      </c>
      <c r="I18" s="9" t="s">
        <v>170</v>
      </c>
      <c r="J18" s="46" t="s">
        <v>175</v>
      </c>
      <c r="K18" s="45" t="s">
        <v>179</v>
      </c>
      <c r="L18" s="32"/>
      <c r="M18" s="28" t="s">
        <v>36</v>
      </c>
      <c r="N18" s="28" t="s">
        <v>126</v>
      </c>
      <c r="O18" s="28">
        <v>4</v>
      </c>
      <c r="P18" s="43">
        <v>170</v>
      </c>
      <c r="Q18" s="43"/>
      <c r="R18" s="43">
        <v>290</v>
      </c>
      <c r="S18" s="43"/>
      <c r="T18" s="52">
        <f t="shared" si="0"/>
        <v>1.7058823529411764</v>
      </c>
      <c r="U18" s="34"/>
      <c r="V18" s="34"/>
      <c r="W18" s="34"/>
      <c r="X18" s="34"/>
      <c r="Y18" s="52"/>
      <c r="Z18" s="35"/>
      <c r="AA18" s="35"/>
      <c r="AB18" s="35"/>
      <c r="AC18" s="35"/>
      <c r="AD18" s="52"/>
      <c r="AE18" s="36">
        <v>2.46</v>
      </c>
      <c r="AF18" s="36"/>
      <c r="AG18" s="36">
        <v>2.95</v>
      </c>
      <c r="AH18" s="36"/>
      <c r="AI18" s="52">
        <f t="shared" si="2"/>
        <v>1.1991869918699187</v>
      </c>
    </row>
    <row r="19" spans="1:36" s="27" customFormat="1">
      <c r="A19" s="27" t="s">
        <v>149</v>
      </c>
      <c r="B19" s="27" t="s">
        <v>80</v>
      </c>
      <c r="C19" s="27" t="s">
        <v>150</v>
      </c>
      <c r="D19" s="28" t="s">
        <v>14</v>
      </c>
      <c r="E19" s="28" t="s">
        <v>116</v>
      </c>
      <c r="F19" s="30">
        <v>5</v>
      </c>
      <c r="G19" s="30">
        <v>7.1</v>
      </c>
      <c r="H19" s="9" t="s">
        <v>165</v>
      </c>
      <c r="I19" s="9" t="s">
        <v>170</v>
      </c>
      <c r="J19" s="46" t="s">
        <v>176</v>
      </c>
      <c r="K19" s="45" t="s">
        <v>179</v>
      </c>
      <c r="L19" s="32"/>
      <c r="M19" s="28" t="s">
        <v>36</v>
      </c>
      <c r="N19" s="28" t="s">
        <v>126</v>
      </c>
      <c r="O19" s="28">
        <v>4</v>
      </c>
      <c r="P19" s="43">
        <v>170</v>
      </c>
      <c r="Q19" s="43"/>
      <c r="R19" s="43">
        <v>490</v>
      </c>
      <c r="S19" s="43"/>
      <c r="T19" s="52">
        <f t="shared" si="0"/>
        <v>2.8823529411764706</v>
      </c>
      <c r="U19" s="34"/>
      <c r="V19" s="34"/>
      <c r="W19" s="34"/>
      <c r="X19" s="34"/>
      <c r="Y19" s="52"/>
      <c r="Z19" s="35"/>
      <c r="AA19" s="35"/>
      <c r="AB19" s="35"/>
      <c r="AC19" s="35"/>
      <c r="AD19" s="52"/>
      <c r="AE19" s="36">
        <v>2.46</v>
      </c>
      <c r="AF19" s="36"/>
      <c r="AG19" s="36">
        <v>4.0199999999999996</v>
      </c>
      <c r="AH19" s="36"/>
      <c r="AI19" s="52">
        <f t="shared" si="2"/>
        <v>1.6341463414634145</v>
      </c>
    </row>
    <row r="20" spans="1:36" s="27" customFormat="1">
      <c r="A20" s="27" t="s">
        <v>149</v>
      </c>
      <c r="B20" s="27" t="s">
        <v>80</v>
      </c>
      <c r="C20" s="27" t="s">
        <v>150</v>
      </c>
      <c r="D20" s="28" t="s">
        <v>14</v>
      </c>
      <c r="E20" s="28" t="s">
        <v>116</v>
      </c>
      <c r="F20" s="30">
        <v>5</v>
      </c>
      <c r="G20" s="30">
        <v>7.1</v>
      </c>
      <c r="H20" s="9" t="s">
        <v>165</v>
      </c>
      <c r="I20" s="9" t="s">
        <v>170</v>
      </c>
      <c r="J20" s="46" t="s">
        <v>177</v>
      </c>
      <c r="K20" s="45" t="s">
        <v>179</v>
      </c>
      <c r="L20" s="32"/>
      <c r="M20" s="28" t="s">
        <v>36</v>
      </c>
      <c r="N20" s="28" t="s">
        <v>126</v>
      </c>
      <c r="O20" s="28">
        <v>4</v>
      </c>
      <c r="P20" s="43">
        <v>170</v>
      </c>
      <c r="Q20" s="43"/>
      <c r="R20" s="43">
        <v>620</v>
      </c>
      <c r="S20" s="43"/>
      <c r="T20" s="52">
        <f t="shared" si="0"/>
        <v>3.6470588235294117</v>
      </c>
      <c r="U20" s="34"/>
      <c r="V20" s="34"/>
      <c r="W20" s="34"/>
      <c r="X20" s="34"/>
      <c r="Y20" s="52"/>
      <c r="Z20" s="35"/>
      <c r="AA20" s="35"/>
      <c r="AB20" s="35"/>
      <c r="AC20" s="35"/>
      <c r="AD20" s="52"/>
      <c r="AE20" s="36">
        <v>2.46</v>
      </c>
      <c r="AF20" s="36"/>
      <c r="AG20" s="36">
        <v>4.12</v>
      </c>
      <c r="AH20" s="36"/>
      <c r="AI20" s="52">
        <f t="shared" si="2"/>
        <v>1.6747967479674797</v>
      </c>
    </row>
    <row r="21" spans="1:36" s="27" customFormat="1">
      <c r="A21" s="27" t="s">
        <v>149</v>
      </c>
      <c r="B21" s="27" t="s">
        <v>80</v>
      </c>
      <c r="C21" s="27" t="s">
        <v>150</v>
      </c>
      <c r="D21" s="28" t="s">
        <v>14</v>
      </c>
      <c r="E21" s="28" t="s">
        <v>116</v>
      </c>
      <c r="F21" s="30">
        <v>5</v>
      </c>
      <c r="G21" s="30">
        <v>7.1</v>
      </c>
      <c r="H21" s="9" t="s">
        <v>165</v>
      </c>
      <c r="I21" s="9" t="s">
        <v>170</v>
      </c>
      <c r="J21" s="46" t="s">
        <v>178</v>
      </c>
      <c r="K21" s="45" t="s">
        <v>179</v>
      </c>
      <c r="L21" s="32"/>
      <c r="M21" s="28" t="s">
        <v>36</v>
      </c>
      <c r="N21" s="28" t="s">
        <v>126</v>
      </c>
      <c r="O21" s="28">
        <v>4</v>
      </c>
      <c r="P21" s="43">
        <v>170</v>
      </c>
      <c r="Q21" s="43"/>
      <c r="R21" s="43">
        <v>700</v>
      </c>
      <c r="S21" s="43"/>
      <c r="T21" s="52">
        <f t="shared" si="0"/>
        <v>4.117647058823529</v>
      </c>
      <c r="U21" s="34"/>
      <c r="V21" s="34"/>
      <c r="W21" s="34"/>
      <c r="X21" s="34"/>
      <c r="Y21" s="52"/>
      <c r="Z21" s="35"/>
      <c r="AA21" s="35"/>
      <c r="AB21" s="35"/>
      <c r="AC21" s="35"/>
      <c r="AD21" s="52"/>
      <c r="AE21" s="36">
        <v>2.46</v>
      </c>
      <c r="AF21" s="36"/>
      <c r="AG21" s="36">
        <v>4.74</v>
      </c>
      <c r="AH21" s="36"/>
      <c r="AI21" s="52">
        <f t="shared" si="2"/>
        <v>1.9268292682926831</v>
      </c>
    </row>
    <row r="22" spans="1:36" s="55" customFormat="1">
      <c r="A22" s="55" t="s">
        <v>103</v>
      </c>
      <c r="B22" s="55" t="s">
        <v>96</v>
      </c>
      <c r="C22" s="55" t="s">
        <v>110</v>
      </c>
      <c r="D22" s="56" t="s">
        <v>14</v>
      </c>
      <c r="E22" s="56" t="s">
        <v>116</v>
      </c>
      <c r="F22" s="67">
        <v>5.14</v>
      </c>
      <c r="G22" s="57">
        <v>9.11</v>
      </c>
      <c r="H22" s="57" t="s">
        <v>165</v>
      </c>
      <c r="I22" s="68" t="s">
        <v>181</v>
      </c>
      <c r="J22" s="58" t="s">
        <v>182</v>
      </c>
      <c r="K22" s="58" t="s">
        <v>184</v>
      </c>
      <c r="L22" s="56" t="s">
        <v>28</v>
      </c>
      <c r="M22" s="56" t="s">
        <v>35</v>
      </c>
      <c r="N22" s="56">
        <v>2013</v>
      </c>
      <c r="O22" s="69">
        <v>3</v>
      </c>
      <c r="P22" s="61">
        <v>92.1</v>
      </c>
      <c r="Q22" s="61">
        <v>93.530743608719362</v>
      </c>
      <c r="R22" s="70">
        <v>90.7</v>
      </c>
      <c r="S22" s="70">
        <v>69.282032302755084</v>
      </c>
      <c r="T22" s="62">
        <f t="shared" si="0"/>
        <v>0.98479913137893604</v>
      </c>
      <c r="U22" s="71">
        <v>1.2</v>
      </c>
      <c r="V22" s="71">
        <v>0.51961524227066314</v>
      </c>
      <c r="W22" s="72">
        <v>1.3</v>
      </c>
      <c r="X22" s="72">
        <v>0.69282032302755092</v>
      </c>
      <c r="Y22" s="62">
        <f t="shared" ref="Y22:Y37" si="3">W22/U22</f>
        <v>1.0833333333333335</v>
      </c>
      <c r="Z22" s="64">
        <f t="shared" ref="Z22:Z37" si="4">(P22*34+U22*298)/1000</f>
        <v>3.4889999999999994</v>
      </c>
      <c r="AA22" s="64"/>
      <c r="AB22" s="64">
        <f t="shared" ref="AB22:AB37" si="5">(R22*34+W22*298)/1000</f>
        <v>3.4712000000000001</v>
      </c>
      <c r="AC22" s="66"/>
      <c r="AD22" s="62">
        <f t="shared" ref="AD22:AD37" si="6">AB22/Z22</f>
        <v>0.99489825164803691</v>
      </c>
      <c r="AE22" s="66">
        <v>5.56</v>
      </c>
      <c r="AF22" s="66">
        <v>0.31</v>
      </c>
      <c r="AG22" s="68">
        <v>5.35</v>
      </c>
      <c r="AH22" s="68">
        <v>0.37</v>
      </c>
      <c r="AI22" s="62">
        <f t="shared" si="2"/>
        <v>0.96223021582733814</v>
      </c>
    </row>
    <row r="23" spans="1:36" s="55" customFormat="1">
      <c r="A23" s="55" t="s">
        <v>103</v>
      </c>
      <c r="B23" s="55" t="s">
        <v>96</v>
      </c>
      <c r="C23" s="55" t="s">
        <v>110</v>
      </c>
      <c r="D23" s="56" t="s">
        <v>14</v>
      </c>
      <c r="E23" s="56" t="s">
        <v>116</v>
      </c>
      <c r="F23" s="67">
        <v>5.14</v>
      </c>
      <c r="G23" s="57">
        <v>9.11</v>
      </c>
      <c r="H23" s="57" t="s">
        <v>165</v>
      </c>
      <c r="I23" s="68" t="s">
        <v>181</v>
      </c>
      <c r="J23" s="58" t="s">
        <v>182</v>
      </c>
      <c r="K23" s="58" t="s">
        <v>184</v>
      </c>
      <c r="L23" s="56" t="s">
        <v>20</v>
      </c>
      <c r="M23" s="56" t="s">
        <v>35</v>
      </c>
      <c r="N23" s="56">
        <v>2013</v>
      </c>
      <c r="O23" s="69">
        <v>3</v>
      </c>
      <c r="P23" s="61">
        <v>107.2</v>
      </c>
      <c r="Q23" s="61">
        <v>51.961524227066313</v>
      </c>
      <c r="R23" s="70">
        <v>59.1</v>
      </c>
      <c r="S23" s="70">
        <v>22.516660498395403</v>
      </c>
      <c r="T23" s="62">
        <f t="shared" si="0"/>
        <v>0.55130597014925375</v>
      </c>
      <c r="U23" s="71">
        <v>1.8</v>
      </c>
      <c r="V23" s="71">
        <v>0.51961524227066314</v>
      </c>
      <c r="W23" s="72">
        <v>1.7</v>
      </c>
      <c r="X23" s="72">
        <v>1.2124355652982139</v>
      </c>
      <c r="Y23" s="62">
        <f t="shared" si="3"/>
        <v>0.94444444444444442</v>
      </c>
      <c r="Z23" s="64">
        <f t="shared" si="4"/>
        <v>4.1811999999999996</v>
      </c>
      <c r="AA23" s="64"/>
      <c r="AB23" s="64">
        <f t="shared" si="5"/>
        <v>2.516</v>
      </c>
      <c r="AC23" s="66"/>
      <c r="AD23" s="62">
        <f t="shared" si="6"/>
        <v>0.60174112694920123</v>
      </c>
      <c r="AE23" s="66">
        <v>5.48</v>
      </c>
      <c r="AF23" s="66">
        <v>0.78</v>
      </c>
      <c r="AG23" s="68">
        <v>5.18</v>
      </c>
      <c r="AH23" s="68">
        <v>0.27</v>
      </c>
      <c r="AI23" s="62">
        <f t="shared" si="2"/>
        <v>0.94525547445255464</v>
      </c>
    </row>
    <row r="24" spans="1:36" s="55" customFormat="1">
      <c r="A24" s="55" t="s">
        <v>103</v>
      </c>
      <c r="B24" s="55" t="s">
        <v>96</v>
      </c>
      <c r="C24" s="55" t="s">
        <v>110</v>
      </c>
      <c r="D24" s="56" t="s">
        <v>14</v>
      </c>
      <c r="E24" s="56" t="s">
        <v>116</v>
      </c>
      <c r="F24" s="67">
        <v>5.14</v>
      </c>
      <c r="G24" s="57">
        <v>9.11</v>
      </c>
      <c r="H24" s="57" t="s">
        <v>165</v>
      </c>
      <c r="I24" s="68" t="s">
        <v>181</v>
      </c>
      <c r="J24" s="58" t="s">
        <v>182</v>
      </c>
      <c r="K24" s="58" t="s">
        <v>184</v>
      </c>
      <c r="L24" s="56" t="s">
        <v>20</v>
      </c>
      <c r="M24" s="56" t="s">
        <v>35</v>
      </c>
      <c r="N24" s="56">
        <v>2013</v>
      </c>
      <c r="O24" s="69">
        <v>3</v>
      </c>
      <c r="P24" s="61">
        <v>36.1</v>
      </c>
      <c r="Q24" s="61">
        <v>27.712812921102035</v>
      </c>
      <c r="R24" s="70">
        <v>34.6</v>
      </c>
      <c r="S24" s="70">
        <v>8.6602540378443855</v>
      </c>
      <c r="T24" s="62">
        <f t="shared" si="0"/>
        <v>0.95844875346260383</v>
      </c>
      <c r="U24" s="71">
        <v>2</v>
      </c>
      <c r="V24" s="71">
        <v>0.69282032302755092</v>
      </c>
      <c r="W24" s="72">
        <v>2</v>
      </c>
      <c r="X24" s="72">
        <v>0.69282032302755092</v>
      </c>
      <c r="Y24" s="62">
        <f t="shared" si="3"/>
        <v>1</v>
      </c>
      <c r="Z24" s="64">
        <f t="shared" si="4"/>
        <v>1.8234000000000001</v>
      </c>
      <c r="AA24" s="64"/>
      <c r="AB24" s="64">
        <f t="shared" si="5"/>
        <v>1.7724000000000002</v>
      </c>
      <c r="AC24" s="66"/>
      <c r="AD24" s="62">
        <f t="shared" si="6"/>
        <v>0.97203027311615664</v>
      </c>
      <c r="AE24" s="66">
        <v>5.94</v>
      </c>
      <c r="AF24" s="66">
        <v>0.18</v>
      </c>
      <c r="AG24" s="68">
        <v>5.54</v>
      </c>
      <c r="AH24" s="68">
        <v>0.03</v>
      </c>
      <c r="AI24" s="62">
        <f t="shared" si="2"/>
        <v>0.93265993265993263</v>
      </c>
    </row>
    <row r="25" spans="1:36" s="55" customFormat="1">
      <c r="A25" s="55" t="s">
        <v>103</v>
      </c>
      <c r="B25" s="55" t="s">
        <v>96</v>
      </c>
      <c r="C25" s="55" t="s">
        <v>111</v>
      </c>
      <c r="D25" s="56" t="s">
        <v>14</v>
      </c>
      <c r="E25" s="56" t="s">
        <v>116</v>
      </c>
      <c r="F25" s="67">
        <v>5.16</v>
      </c>
      <c r="G25" s="57">
        <v>13</v>
      </c>
      <c r="H25" s="57" t="s">
        <v>165</v>
      </c>
      <c r="I25" s="68" t="s">
        <v>181</v>
      </c>
      <c r="J25" s="58" t="s">
        <v>183</v>
      </c>
      <c r="K25" s="58" t="s">
        <v>184</v>
      </c>
      <c r="L25" s="56" t="s">
        <v>28</v>
      </c>
      <c r="M25" s="56" t="s">
        <v>35</v>
      </c>
      <c r="N25" s="56">
        <v>2013</v>
      </c>
      <c r="O25" s="69">
        <v>3</v>
      </c>
      <c r="P25" s="61">
        <v>88.4</v>
      </c>
      <c r="Q25" s="61">
        <v>13.856406460551018</v>
      </c>
      <c r="R25" s="70">
        <v>108.6</v>
      </c>
      <c r="S25" s="70">
        <v>20.784609690826528</v>
      </c>
      <c r="T25" s="62">
        <f t="shared" si="0"/>
        <v>1.2285067873303166</v>
      </c>
      <c r="U25" s="71">
        <v>0.7</v>
      </c>
      <c r="V25" s="71">
        <v>0.34641016151377546</v>
      </c>
      <c r="W25" s="72">
        <v>0.4</v>
      </c>
      <c r="X25" s="72">
        <v>0.51961524227066314</v>
      </c>
      <c r="Y25" s="62">
        <f t="shared" si="3"/>
        <v>0.57142857142857151</v>
      </c>
      <c r="Z25" s="64">
        <f t="shared" si="4"/>
        <v>3.2142000000000004</v>
      </c>
      <c r="AA25" s="64"/>
      <c r="AB25" s="64">
        <f t="shared" si="5"/>
        <v>3.8115999999999994</v>
      </c>
      <c r="AC25" s="66"/>
      <c r="AD25" s="62">
        <f t="shared" si="6"/>
        <v>1.185862734117354</v>
      </c>
      <c r="AE25" s="66">
        <v>4.5</v>
      </c>
      <c r="AF25" s="66">
        <v>0.51</v>
      </c>
      <c r="AG25" s="68">
        <v>4.8899999999999997</v>
      </c>
      <c r="AH25" s="68">
        <v>0.56000000000000005</v>
      </c>
      <c r="AI25" s="62">
        <f t="shared" si="2"/>
        <v>1.0866666666666667</v>
      </c>
    </row>
    <row r="26" spans="1:36" s="55" customFormat="1">
      <c r="A26" s="55" t="s">
        <v>103</v>
      </c>
      <c r="B26" s="55" t="s">
        <v>96</v>
      </c>
      <c r="C26" s="55" t="s">
        <v>111</v>
      </c>
      <c r="D26" s="56" t="s">
        <v>14</v>
      </c>
      <c r="E26" s="56" t="s">
        <v>116</v>
      </c>
      <c r="F26" s="67">
        <v>5.16</v>
      </c>
      <c r="G26" s="57">
        <v>13</v>
      </c>
      <c r="H26" s="57" t="s">
        <v>165</v>
      </c>
      <c r="I26" s="68" t="s">
        <v>181</v>
      </c>
      <c r="J26" s="58" t="s">
        <v>183</v>
      </c>
      <c r="K26" s="58" t="s">
        <v>184</v>
      </c>
      <c r="L26" s="56" t="s">
        <v>20</v>
      </c>
      <c r="M26" s="56" t="s">
        <v>35</v>
      </c>
      <c r="N26" s="56">
        <v>2013</v>
      </c>
      <c r="O26" s="69">
        <v>3</v>
      </c>
      <c r="P26" s="61">
        <v>154.30000000000001</v>
      </c>
      <c r="Q26" s="61">
        <v>83.138438763306112</v>
      </c>
      <c r="R26" s="70">
        <v>98.4</v>
      </c>
      <c r="S26" s="70">
        <v>12.124355652982141</v>
      </c>
      <c r="T26" s="62">
        <f t="shared" si="0"/>
        <v>0.63771872974724564</v>
      </c>
      <c r="U26" s="71">
        <v>1.4</v>
      </c>
      <c r="V26" s="71">
        <v>0.8660254037844386</v>
      </c>
      <c r="W26" s="72">
        <v>1.3</v>
      </c>
      <c r="X26" s="72">
        <v>0.17320508075688773</v>
      </c>
      <c r="Y26" s="62">
        <f t="shared" si="3"/>
        <v>0.92857142857142871</v>
      </c>
      <c r="Z26" s="64">
        <f t="shared" si="4"/>
        <v>5.6634000000000002</v>
      </c>
      <c r="AA26" s="64"/>
      <c r="AB26" s="64">
        <f t="shared" si="5"/>
        <v>3.7330000000000005</v>
      </c>
      <c r="AC26" s="66"/>
      <c r="AD26" s="62">
        <f t="shared" si="6"/>
        <v>0.65914468340572807</v>
      </c>
      <c r="AE26" s="66">
        <v>5.32</v>
      </c>
      <c r="AF26" s="66">
        <v>0.19</v>
      </c>
      <c r="AG26" s="68">
        <v>5.25</v>
      </c>
      <c r="AH26" s="68">
        <v>0.38</v>
      </c>
      <c r="AI26" s="62">
        <f t="shared" si="2"/>
        <v>0.98684210526315785</v>
      </c>
    </row>
    <row r="27" spans="1:36" s="55" customFormat="1">
      <c r="A27" s="55" t="s">
        <v>103</v>
      </c>
      <c r="B27" s="55" t="s">
        <v>96</v>
      </c>
      <c r="C27" s="55" t="s">
        <v>111</v>
      </c>
      <c r="D27" s="56" t="s">
        <v>14</v>
      </c>
      <c r="E27" s="56" t="s">
        <v>116</v>
      </c>
      <c r="F27" s="67">
        <v>5.16</v>
      </c>
      <c r="G27" s="57">
        <v>13</v>
      </c>
      <c r="H27" s="57" t="s">
        <v>165</v>
      </c>
      <c r="I27" s="68" t="s">
        <v>181</v>
      </c>
      <c r="J27" s="58" t="s">
        <v>183</v>
      </c>
      <c r="K27" s="58" t="s">
        <v>184</v>
      </c>
      <c r="L27" s="56" t="s">
        <v>20</v>
      </c>
      <c r="M27" s="56" t="s">
        <v>35</v>
      </c>
      <c r="N27" s="56">
        <v>2013</v>
      </c>
      <c r="O27" s="69">
        <v>3</v>
      </c>
      <c r="P27" s="61">
        <v>134.9</v>
      </c>
      <c r="Q27" s="61">
        <v>93.530743608719362</v>
      </c>
      <c r="R27" s="70">
        <v>123.9</v>
      </c>
      <c r="S27" s="70">
        <v>46.765371804359681</v>
      </c>
      <c r="T27" s="62">
        <f t="shared" si="0"/>
        <v>0.91845811712379544</v>
      </c>
      <c r="U27" s="71">
        <v>0.7</v>
      </c>
      <c r="V27" s="71">
        <v>0.51961524227066314</v>
      </c>
      <c r="W27" s="72">
        <v>1.1000000000000001</v>
      </c>
      <c r="X27" s="72">
        <v>0.34641016151377546</v>
      </c>
      <c r="Y27" s="62">
        <f t="shared" si="3"/>
        <v>1.5714285714285716</v>
      </c>
      <c r="Z27" s="64">
        <f t="shared" si="4"/>
        <v>4.7952000000000004</v>
      </c>
      <c r="AA27" s="64"/>
      <c r="AB27" s="64">
        <f t="shared" si="5"/>
        <v>4.5404000000000009</v>
      </c>
      <c r="AC27" s="66"/>
      <c r="AD27" s="62">
        <f t="shared" si="6"/>
        <v>0.94686353019686365</v>
      </c>
      <c r="AE27" s="66">
        <v>4.47</v>
      </c>
      <c r="AF27" s="66">
        <v>0.34</v>
      </c>
      <c r="AG27" s="68">
        <v>4.2</v>
      </c>
      <c r="AH27" s="68">
        <v>0.04</v>
      </c>
      <c r="AI27" s="62">
        <f t="shared" si="2"/>
        <v>0.9395973154362417</v>
      </c>
    </row>
    <row r="28" spans="1:36" s="55" customFormat="1">
      <c r="A28" s="55" t="s">
        <v>103</v>
      </c>
      <c r="B28" s="55" t="s">
        <v>96</v>
      </c>
      <c r="C28" s="55" t="s">
        <v>110</v>
      </c>
      <c r="D28" s="56" t="s">
        <v>14</v>
      </c>
      <c r="E28" s="56" t="s">
        <v>116</v>
      </c>
      <c r="F28" s="67">
        <v>5.14</v>
      </c>
      <c r="G28" s="57">
        <v>9.11</v>
      </c>
      <c r="H28" s="57" t="s">
        <v>165</v>
      </c>
      <c r="I28" s="68" t="s">
        <v>181</v>
      </c>
      <c r="J28" s="58" t="s">
        <v>182</v>
      </c>
      <c r="K28" s="58" t="s">
        <v>184</v>
      </c>
      <c r="L28" s="56" t="s">
        <v>28</v>
      </c>
      <c r="M28" s="56" t="s">
        <v>45</v>
      </c>
      <c r="N28" s="56">
        <v>2013</v>
      </c>
      <c r="O28" s="69">
        <v>3</v>
      </c>
      <c r="P28" s="61">
        <v>486.5</v>
      </c>
      <c r="Q28" s="61">
        <v>226.89865579152291</v>
      </c>
      <c r="R28" s="70">
        <v>252.3</v>
      </c>
      <c r="S28" s="70">
        <v>119.51150572225252</v>
      </c>
      <c r="T28" s="62">
        <f t="shared" si="0"/>
        <v>0.5186022610483042</v>
      </c>
      <c r="U28" s="71">
        <v>0.1</v>
      </c>
      <c r="V28" s="71">
        <v>0</v>
      </c>
      <c r="W28" s="72">
        <v>0.5</v>
      </c>
      <c r="X28" s="72">
        <v>0.69282032302755092</v>
      </c>
      <c r="Y28" s="62">
        <f t="shared" si="3"/>
        <v>5</v>
      </c>
      <c r="Z28" s="64">
        <f t="shared" si="4"/>
        <v>16.570799999999998</v>
      </c>
      <c r="AA28" s="64"/>
      <c r="AB28" s="64">
        <f t="shared" si="5"/>
        <v>8.7271999999999998</v>
      </c>
      <c r="AC28" s="66"/>
      <c r="AD28" s="62">
        <f t="shared" si="6"/>
        <v>0.52666135612040466</v>
      </c>
      <c r="AE28" s="66">
        <v>4.67</v>
      </c>
      <c r="AF28" s="66">
        <v>0.06</v>
      </c>
      <c r="AG28" s="68">
        <v>5.47</v>
      </c>
      <c r="AH28" s="68">
        <v>0.08</v>
      </c>
      <c r="AI28" s="62">
        <f t="shared" si="2"/>
        <v>1.171306209850107</v>
      </c>
    </row>
    <row r="29" spans="1:36" s="55" customFormat="1">
      <c r="A29" s="55" t="s">
        <v>103</v>
      </c>
      <c r="B29" s="55" t="s">
        <v>96</v>
      </c>
      <c r="C29" s="55" t="s">
        <v>110</v>
      </c>
      <c r="D29" s="56" t="s">
        <v>14</v>
      </c>
      <c r="E29" s="56" t="s">
        <v>116</v>
      </c>
      <c r="F29" s="67">
        <v>5.14</v>
      </c>
      <c r="G29" s="57">
        <v>9.11</v>
      </c>
      <c r="H29" s="57" t="s">
        <v>165</v>
      </c>
      <c r="I29" s="68" t="s">
        <v>181</v>
      </c>
      <c r="J29" s="58" t="s">
        <v>182</v>
      </c>
      <c r="K29" s="58" t="s">
        <v>184</v>
      </c>
      <c r="L29" s="56" t="s">
        <v>20</v>
      </c>
      <c r="M29" s="56" t="s">
        <v>45</v>
      </c>
      <c r="N29" s="56">
        <v>2013</v>
      </c>
      <c r="O29" s="69">
        <v>3</v>
      </c>
      <c r="P29" s="61">
        <v>627.4</v>
      </c>
      <c r="Q29" s="61">
        <v>166.27687752661222</v>
      </c>
      <c r="R29" s="70">
        <v>328.9</v>
      </c>
      <c r="S29" s="70">
        <v>119.51150572225252</v>
      </c>
      <c r="T29" s="62">
        <f t="shared" si="0"/>
        <v>0.52422696844118588</v>
      </c>
      <c r="U29" s="71">
        <v>0.7</v>
      </c>
      <c r="V29" s="71">
        <v>0.34641016151377546</v>
      </c>
      <c r="W29" s="72">
        <v>0.5</v>
      </c>
      <c r="X29" s="72">
        <v>0.69282032302755092</v>
      </c>
      <c r="Y29" s="62">
        <f t="shared" si="3"/>
        <v>0.7142857142857143</v>
      </c>
      <c r="Z29" s="64">
        <f t="shared" si="4"/>
        <v>21.540199999999999</v>
      </c>
      <c r="AA29" s="64"/>
      <c r="AB29" s="64">
        <f t="shared" si="5"/>
        <v>11.331599999999998</v>
      </c>
      <c r="AC29" s="66"/>
      <c r="AD29" s="62">
        <f t="shared" si="6"/>
        <v>0.52606753883436541</v>
      </c>
      <c r="AE29" s="66">
        <v>5.14</v>
      </c>
      <c r="AF29" s="66">
        <v>0.31</v>
      </c>
      <c r="AG29" s="68">
        <v>4.2300000000000004</v>
      </c>
      <c r="AH29" s="68">
        <v>0.55000000000000004</v>
      </c>
      <c r="AI29" s="62">
        <f t="shared" si="2"/>
        <v>0.82295719844357995</v>
      </c>
    </row>
    <row r="30" spans="1:36" s="55" customFormat="1">
      <c r="A30" s="55" t="s">
        <v>103</v>
      </c>
      <c r="B30" s="55" t="s">
        <v>96</v>
      </c>
      <c r="C30" s="55" t="s">
        <v>110</v>
      </c>
      <c r="D30" s="56" t="s">
        <v>14</v>
      </c>
      <c r="E30" s="56" t="s">
        <v>116</v>
      </c>
      <c r="F30" s="67">
        <v>5.14</v>
      </c>
      <c r="G30" s="57">
        <v>9.11</v>
      </c>
      <c r="H30" s="57" t="s">
        <v>165</v>
      </c>
      <c r="I30" s="68" t="s">
        <v>181</v>
      </c>
      <c r="J30" s="58" t="s">
        <v>182</v>
      </c>
      <c r="K30" s="58" t="s">
        <v>184</v>
      </c>
      <c r="L30" s="56" t="s">
        <v>20</v>
      </c>
      <c r="M30" s="56" t="s">
        <v>45</v>
      </c>
      <c r="N30" s="56">
        <v>2013</v>
      </c>
      <c r="O30" s="69">
        <v>3</v>
      </c>
      <c r="P30" s="61">
        <v>222.6</v>
      </c>
      <c r="Q30" s="61">
        <v>110.85125168440814</v>
      </c>
      <c r="R30" s="70">
        <v>236.6</v>
      </c>
      <c r="S30" s="70">
        <v>62.353829072479577</v>
      </c>
      <c r="T30" s="62">
        <f t="shared" si="0"/>
        <v>1.0628930817610063</v>
      </c>
      <c r="U30" s="71">
        <v>0.6</v>
      </c>
      <c r="V30" s="71">
        <v>0.34641016151377546</v>
      </c>
      <c r="W30" s="72">
        <v>0.4</v>
      </c>
      <c r="X30" s="72">
        <v>0.17320508075688773</v>
      </c>
      <c r="Y30" s="62">
        <f t="shared" si="3"/>
        <v>0.66666666666666674</v>
      </c>
      <c r="Z30" s="64">
        <f t="shared" si="4"/>
        <v>7.7471999999999994</v>
      </c>
      <c r="AA30" s="64"/>
      <c r="AB30" s="64">
        <f t="shared" si="5"/>
        <v>8.1635999999999989</v>
      </c>
      <c r="AC30" s="66"/>
      <c r="AD30" s="62">
        <f t="shared" si="6"/>
        <v>1.0537484510532837</v>
      </c>
      <c r="AE30" s="66">
        <v>4.82</v>
      </c>
      <c r="AF30" s="66">
        <v>0.46</v>
      </c>
      <c r="AG30" s="68">
        <v>4.93</v>
      </c>
      <c r="AH30" s="68">
        <v>0.4</v>
      </c>
      <c r="AI30" s="62">
        <f t="shared" si="2"/>
        <v>1.0228215767634854</v>
      </c>
    </row>
    <row r="31" spans="1:36" s="55" customFormat="1">
      <c r="A31" s="55" t="s">
        <v>103</v>
      </c>
      <c r="B31" s="55" t="s">
        <v>96</v>
      </c>
      <c r="C31" s="55" t="s">
        <v>111</v>
      </c>
      <c r="D31" s="56" t="s">
        <v>14</v>
      </c>
      <c r="E31" s="56" t="s">
        <v>116</v>
      </c>
      <c r="F31" s="67">
        <v>5.16</v>
      </c>
      <c r="G31" s="57">
        <v>13</v>
      </c>
      <c r="H31" s="57" t="s">
        <v>165</v>
      </c>
      <c r="I31" s="68" t="s">
        <v>181</v>
      </c>
      <c r="J31" s="58" t="s">
        <v>182</v>
      </c>
      <c r="K31" s="58" t="s">
        <v>184</v>
      </c>
      <c r="L31" s="56" t="s">
        <v>28</v>
      </c>
      <c r="M31" s="56" t="s">
        <v>45</v>
      </c>
      <c r="N31" s="56">
        <v>2013</v>
      </c>
      <c r="O31" s="69">
        <v>3</v>
      </c>
      <c r="P31" s="61">
        <v>447.5</v>
      </c>
      <c r="Q31" s="61">
        <v>1.524204710660612</v>
      </c>
      <c r="R31" s="70">
        <v>148.4</v>
      </c>
      <c r="S31" s="70">
        <v>34.641016151377542</v>
      </c>
      <c r="T31" s="62">
        <f t="shared" si="0"/>
        <v>0.33162011173184358</v>
      </c>
      <c r="U31" s="71">
        <v>0.7</v>
      </c>
      <c r="V31" s="71">
        <v>0.69282032302755092</v>
      </c>
      <c r="W31" s="72">
        <v>0.8</v>
      </c>
      <c r="X31" s="72">
        <v>1.0392304845413263</v>
      </c>
      <c r="Y31" s="62">
        <f t="shared" si="3"/>
        <v>1.142857142857143</v>
      </c>
      <c r="Z31" s="64">
        <f t="shared" si="4"/>
        <v>15.4236</v>
      </c>
      <c r="AA31" s="64"/>
      <c r="AB31" s="64">
        <f t="shared" si="5"/>
        <v>5.2839999999999998</v>
      </c>
      <c r="AC31" s="66"/>
      <c r="AD31" s="62">
        <f t="shared" si="6"/>
        <v>0.34259187219585568</v>
      </c>
      <c r="AE31" s="66">
        <v>3.98</v>
      </c>
      <c r="AF31" s="66">
        <v>0.12</v>
      </c>
      <c r="AG31" s="68">
        <v>3.82</v>
      </c>
      <c r="AH31" s="68">
        <v>0.24</v>
      </c>
      <c r="AI31" s="62">
        <f t="shared" si="2"/>
        <v>0.95979899497487431</v>
      </c>
    </row>
    <row r="32" spans="1:36" s="55" customFormat="1">
      <c r="A32" s="55" t="s">
        <v>103</v>
      </c>
      <c r="B32" s="55" t="s">
        <v>96</v>
      </c>
      <c r="C32" s="55" t="s">
        <v>111</v>
      </c>
      <c r="D32" s="56" t="s">
        <v>14</v>
      </c>
      <c r="E32" s="56" t="s">
        <v>116</v>
      </c>
      <c r="F32" s="67">
        <v>5.16</v>
      </c>
      <c r="G32" s="57">
        <v>13</v>
      </c>
      <c r="H32" s="57" t="s">
        <v>165</v>
      </c>
      <c r="I32" s="68" t="s">
        <v>181</v>
      </c>
      <c r="J32" s="58" t="s">
        <v>182</v>
      </c>
      <c r="K32" s="58" t="s">
        <v>184</v>
      </c>
      <c r="L32" s="56" t="s">
        <v>20</v>
      </c>
      <c r="M32" s="56" t="s">
        <v>45</v>
      </c>
      <c r="N32" s="56">
        <v>2013</v>
      </c>
      <c r="O32" s="69">
        <v>3</v>
      </c>
      <c r="P32" s="61">
        <v>472.8</v>
      </c>
      <c r="Q32" s="61">
        <v>218.23840175367852</v>
      </c>
      <c r="R32" s="70">
        <v>379.5</v>
      </c>
      <c r="S32" s="70">
        <v>15.588457268119894</v>
      </c>
      <c r="T32" s="62">
        <f t="shared" si="0"/>
        <v>0.80266497461928932</v>
      </c>
      <c r="U32" s="71">
        <v>0.5</v>
      </c>
      <c r="V32" s="71">
        <v>0.69282032302755092</v>
      </c>
      <c r="W32" s="72">
        <v>0.7</v>
      </c>
      <c r="X32" s="72">
        <v>0.51961524227066314</v>
      </c>
      <c r="Y32" s="62">
        <f t="shared" si="3"/>
        <v>1.4</v>
      </c>
      <c r="Z32" s="64">
        <f t="shared" si="4"/>
        <v>16.2242</v>
      </c>
      <c r="AA32" s="64"/>
      <c r="AB32" s="64">
        <f t="shared" si="5"/>
        <v>13.111600000000001</v>
      </c>
      <c r="AC32" s="66"/>
      <c r="AD32" s="62">
        <f t="shared" si="6"/>
        <v>0.80815078709581989</v>
      </c>
      <c r="AE32" s="66">
        <v>4.22</v>
      </c>
      <c r="AF32" s="66">
        <v>0.26</v>
      </c>
      <c r="AG32" s="68">
        <v>4.3600000000000003</v>
      </c>
      <c r="AH32" s="68">
        <v>0.49</v>
      </c>
      <c r="AI32" s="62">
        <f t="shared" si="2"/>
        <v>1.0331753554502372</v>
      </c>
    </row>
    <row r="33" spans="1:36" s="55" customFormat="1">
      <c r="A33" s="55" t="s">
        <v>103</v>
      </c>
      <c r="B33" s="55" t="s">
        <v>96</v>
      </c>
      <c r="C33" s="55" t="s">
        <v>111</v>
      </c>
      <c r="D33" s="56" t="s">
        <v>14</v>
      </c>
      <c r="E33" s="56" t="s">
        <v>116</v>
      </c>
      <c r="F33" s="67">
        <v>5.16</v>
      </c>
      <c r="G33" s="57">
        <v>13</v>
      </c>
      <c r="H33" s="57" t="s">
        <v>165</v>
      </c>
      <c r="I33" s="68" t="s">
        <v>181</v>
      </c>
      <c r="J33" s="58" t="s">
        <v>182</v>
      </c>
      <c r="K33" s="58" t="s">
        <v>184</v>
      </c>
      <c r="L33" s="56" t="s">
        <v>20</v>
      </c>
      <c r="M33" s="56" t="s">
        <v>45</v>
      </c>
      <c r="N33" s="56">
        <v>2013</v>
      </c>
      <c r="O33" s="69">
        <v>3</v>
      </c>
      <c r="P33" s="61">
        <v>448.1</v>
      </c>
      <c r="Q33" s="61">
        <v>62.353829072479577</v>
      </c>
      <c r="R33" s="70">
        <v>355.8</v>
      </c>
      <c r="S33" s="70">
        <v>103.92304845413263</v>
      </c>
      <c r="T33" s="62">
        <f t="shared" si="0"/>
        <v>0.79401919214461059</v>
      </c>
      <c r="U33" s="71">
        <v>0.7</v>
      </c>
      <c r="V33" s="71">
        <v>0.34641016151377546</v>
      </c>
      <c r="W33" s="72">
        <v>0.5</v>
      </c>
      <c r="X33" s="72">
        <v>0.34641016151377546</v>
      </c>
      <c r="Y33" s="62">
        <f t="shared" si="3"/>
        <v>0.7142857142857143</v>
      </c>
      <c r="Z33" s="64">
        <f t="shared" si="4"/>
        <v>15.444000000000003</v>
      </c>
      <c r="AA33" s="64"/>
      <c r="AB33" s="64">
        <f t="shared" si="5"/>
        <v>12.2462</v>
      </c>
      <c r="AC33" s="66"/>
      <c r="AD33" s="62">
        <f t="shared" si="6"/>
        <v>0.7929422429422428</v>
      </c>
      <c r="AE33" s="66">
        <v>3.98</v>
      </c>
      <c r="AF33" s="66">
        <v>0.25</v>
      </c>
      <c r="AG33" s="68">
        <v>4.18</v>
      </c>
      <c r="AH33" s="68">
        <v>0.01</v>
      </c>
      <c r="AI33" s="62">
        <f t="shared" si="2"/>
        <v>1.050251256281407</v>
      </c>
    </row>
    <row r="34" spans="1:36" s="55" customFormat="1">
      <c r="A34" s="55" t="s">
        <v>88</v>
      </c>
      <c r="B34" s="55" t="s">
        <v>80</v>
      </c>
      <c r="C34" s="55" t="s">
        <v>89</v>
      </c>
      <c r="D34" s="73" t="s">
        <v>14</v>
      </c>
      <c r="E34" s="56" t="s">
        <v>37</v>
      </c>
      <c r="F34" s="57">
        <v>5.17</v>
      </c>
      <c r="G34" s="57">
        <v>30.5</v>
      </c>
      <c r="H34" s="57" t="s">
        <v>165</v>
      </c>
      <c r="I34" s="68" t="s">
        <v>185</v>
      </c>
      <c r="J34" s="56" t="s">
        <v>186</v>
      </c>
      <c r="K34" s="56" t="s">
        <v>187</v>
      </c>
      <c r="L34" s="74" t="s">
        <v>140</v>
      </c>
      <c r="M34" s="56" t="s">
        <v>45</v>
      </c>
      <c r="N34" s="56">
        <v>2007</v>
      </c>
      <c r="O34" s="69">
        <v>3</v>
      </c>
      <c r="P34" s="61">
        <v>227</v>
      </c>
      <c r="Q34" s="61">
        <v>15</v>
      </c>
      <c r="R34" s="70">
        <v>156</v>
      </c>
      <c r="S34" s="70">
        <v>9</v>
      </c>
      <c r="T34" s="62">
        <f t="shared" si="0"/>
        <v>0.68722466960352424</v>
      </c>
      <c r="U34" s="75">
        <v>4.5</v>
      </c>
      <c r="V34" s="75">
        <v>0.9</v>
      </c>
      <c r="W34" s="76">
        <v>5.5</v>
      </c>
      <c r="X34" s="76">
        <v>0.3</v>
      </c>
      <c r="Y34" s="62">
        <f t="shared" si="3"/>
        <v>1.2222222222222223</v>
      </c>
      <c r="Z34" s="77">
        <f t="shared" si="4"/>
        <v>9.0589999999999993</v>
      </c>
      <c r="AA34" s="77"/>
      <c r="AB34" s="77">
        <f t="shared" si="5"/>
        <v>6.9429999999999996</v>
      </c>
      <c r="AC34" s="66"/>
      <c r="AD34" s="62">
        <f t="shared" si="6"/>
        <v>0.7664201346727012</v>
      </c>
      <c r="AE34" s="66"/>
      <c r="AF34" s="66"/>
      <c r="AG34" s="68"/>
      <c r="AH34" s="68"/>
      <c r="AI34" s="78"/>
    </row>
    <row r="35" spans="1:36" s="55" customFormat="1">
      <c r="A35" s="55" t="s">
        <v>88</v>
      </c>
      <c r="B35" s="55" t="s">
        <v>80</v>
      </c>
      <c r="C35" s="55" t="s">
        <v>89</v>
      </c>
      <c r="D35" s="73" t="s">
        <v>14</v>
      </c>
      <c r="E35" s="56" t="s">
        <v>37</v>
      </c>
      <c r="F35" s="57">
        <v>5.17</v>
      </c>
      <c r="G35" s="57">
        <v>30.5</v>
      </c>
      <c r="H35" s="57" t="s">
        <v>165</v>
      </c>
      <c r="I35" s="68" t="s">
        <v>185</v>
      </c>
      <c r="J35" s="56" t="s">
        <v>186</v>
      </c>
      <c r="K35" s="56" t="s">
        <v>187</v>
      </c>
      <c r="L35" s="74" t="s">
        <v>28</v>
      </c>
      <c r="M35" s="56" t="s">
        <v>45</v>
      </c>
      <c r="N35" s="56">
        <v>2007</v>
      </c>
      <c r="O35" s="69">
        <v>3</v>
      </c>
      <c r="P35" s="61">
        <v>112</v>
      </c>
      <c r="Q35" s="61">
        <v>9</v>
      </c>
      <c r="R35" s="70">
        <v>144</v>
      </c>
      <c r="S35" s="70">
        <v>17</v>
      </c>
      <c r="T35" s="62">
        <f t="shared" si="0"/>
        <v>1.2857142857142858</v>
      </c>
      <c r="U35" s="75">
        <v>4</v>
      </c>
      <c r="V35" s="75">
        <v>0.4</v>
      </c>
      <c r="W35" s="76">
        <v>4</v>
      </c>
      <c r="X35" s="76">
        <v>0.7</v>
      </c>
      <c r="Y35" s="62">
        <f t="shared" si="3"/>
        <v>1</v>
      </c>
      <c r="Z35" s="77">
        <f t="shared" si="4"/>
        <v>5</v>
      </c>
      <c r="AA35" s="77"/>
      <c r="AB35" s="77">
        <f t="shared" si="5"/>
        <v>6.0880000000000001</v>
      </c>
      <c r="AC35" s="66"/>
      <c r="AD35" s="62">
        <f t="shared" si="6"/>
        <v>1.2176</v>
      </c>
      <c r="AE35" s="66"/>
      <c r="AF35" s="66"/>
      <c r="AG35" s="68"/>
      <c r="AH35" s="68"/>
      <c r="AI35" s="78"/>
    </row>
    <row r="36" spans="1:36" s="55" customFormat="1">
      <c r="A36" s="55" t="s">
        <v>88</v>
      </c>
      <c r="B36" s="55" t="s">
        <v>80</v>
      </c>
      <c r="C36" s="55" t="s">
        <v>89</v>
      </c>
      <c r="D36" s="73" t="s">
        <v>14</v>
      </c>
      <c r="E36" s="56" t="s">
        <v>37</v>
      </c>
      <c r="F36" s="57">
        <v>5.17</v>
      </c>
      <c r="G36" s="57">
        <v>30.5</v>
      </c>
      <c r="H36" s="57" t="s">
        <v>165</v>
      </c>
      <c r="I36" s="68" t="s">
        <v>185</v>
      </c>
      <c r="J36" s="56" t="s">
        <v>186</v>
      </c>
      <c r="K36" s="56" t="s">
        <v>187</v>
      </c>
      <c r="L36" s="74" t="s">
        <v>140</v>
      </c>
      <c r="M36" s="56" t="s">
        <v>35</v>
      </c>
      <c r="N36" s="56">
        <v>2007</v>
      </c>
      <c r="O36" s="69">
        <v>3</v>
      </c>
      <c r="P36" s="61">
        <v>167</v>
      </c>
      <c r="Q36" s="61">
        <v>48</v>
      </c>
      <c r="R36" s="70">
        <v>68</v>
      </c>
      <c r="S36" s="70">
        <v>10</v>
      </c>
      <c r="T36" s="62">
        <f t="shared" si="0"/>
        <v>0.40718562874251496</v>
      </c>
      <c r="U36" s="75">
        <v>5.3</v>
      </c>
      <c r="V36" s="75">
        <v>0.2</v>
      </c>
      <c r="W36" s="76">
        <v>8.9</v>
      </c>
      <c r="X36" s="76">
        <v>0.7</v>
      </c>
      <c r="Y36" s="62">
        <f t="shared" si="3"/>
        <v>1.679245283018868</v>
      </c>
      <c r="Z36" s="77">
        <f t="shared" si="4"/>
        <v>7.2573999999999996</v>
      </c>
      <c r="AA36" s="77"/>
      <c r="AB36" s="77">
        <f t="shared" si="5"/>
        <v>4.9642000000000008</v>
      </c>
      <c r="AC36" s="66"/>
      <c r="AD36" s="62">
        <f t="shared" si="6"/>
        <v>0.68401907019042651</v>
      </c>
      <c r="AE36" s="66"/>
      <c r="AF36" s="66"/>
      <c r="AG36" s="68"/>
      <c r="AH36" s="68"/>
      <c r="AI36" s="78"/>
    </row>
    <row r="37" spans="1:36" s="55" customFormat="1">
      <c r="A37" s="55" t="s">
        <v>88</v>
      </c>
      <c r="B37" s="55" t="s">
        <v>80</v>
      </c>
      <c r="C37" s="55" t="s">
        <v>89</v>
      </c>
      <c r="D37" s="73" t="s">
        <v>14</v>
      </c>
      <c r="E37" s="56" t="s">
        <v>37</v>
      </c>
      <c r="F37" s="57">
        <v>5.17</v>
      </c>
      <c r="G37" s="57">
        <v>30.5</v>
      </c>
      <c r="H37" s="57" t="s">
        <v>165</v>
      </c>
      <c r="I37" s="68" t="s">
        <v>185</v>
      </c>
      <c r="J37" s="56" t="s">
        <v>186</v>
      </c>
      <c r="K37" s="56" t="s">
        <v>187</v>
      </c>
      <c r="L37" s="74" t="s">
        <v>28</v>
      </c>
      <c r="M37" s="56" t="s">
        <v>35</v>
      </c>
      <c r="N37" s="56">
        <v>2007</v>
      </c>
      <c r="O37" s="69">
        <v>3</v>
      </c>
      <c r="P37" s="61">
        <v>128</v>
      </c>
      <c r="Q37" s="61">
        <v>6</v>
      </c>
      <c r="R37" s="70">
        <v>66</v>
      </c>
      <c r="S37" s="70">
        <v>8</v>
      </c>
      <c r="T37" s="62">
        <f t="shared" si="0"/>
        <v>0.515625</v>
      </c>
      <c r="U37" s="75">
        <v>6.4</v>
      </c>
      <c r="V37" s="75">
        <v>0.4</v>
      </c>
      <c r="W37" s="76">
        <v>7.6</v>
      </c>
      <c r="X37" s="76">
        <v>1.6</v>
      </c>
      <c r="Y37" s="62">
        <f t="shared" si="3"/>
        <v>1.1874999999999998</v>
      </c>
      <c r="Z37" s="77">
        <f t="shared" si="4"/>
        <v>6.2591999999999999</v>
      </c>
      <c r="AA37" s="77"/>
      <c r="AB37" s="77">
        <f t="shared" si="5"/>
        <v>4.508799999999999</v>
      </c>
      <c r="AC37" s="66"/>
      <c r="AD37" s="62">
        <f t="shared" si="6"/>
        <v>0.72034764826175857</v>
      </c>
      <c r="AE37" s="66"/>
      <c r="AF37" s="66"/>
      <c r="AG37" s="68"/>
      <c r="AH37" s="68"/>
      <c r="AI37" s="78"/>
    </row>
    <row r="38" spans="1:36" s="55" customFormat="1">
      <c r="A38" s="55" t="s">
        <v>231</v>
      </c>
      <c r="B38" s="55" t="s">
        <v>80</v>
      </c>
      <c r="C38" s="55" t="s">
        <v>244</v>
      </c>
      <c r="D38" s="56" t="s">
        <v>84</v>
      </c>
      <c r="E38" s="56"/>
      <c r="F38" s="57">
        <v>3.93</v>
      </c>
      <c r="G38" s="57">
        <v>19.3</v>
      </c>
      <c r="H38" s="57" t="s">
        <v>165</v>
      </c>
      <c r="I38" s="68" t="s">
        <v>185</v>
      </c>
      <c r="J38" s="56"/>
      <c r="K38" s="56" t="s">
        <v>246</v>
      </c>
      <c r="L38" s="74" t="s">
        <v>247</v>
      </c>
      <c r="M38" s="56" t="s">
        <v>5</v>
      </c>
      <c r="N38" s="56">
        <v>1996</v>
      </c>
      <c r="O38" s="69">
        <v>3</v>
      </c>
      <c r="P38" s="61">
        <v>619</v>
      </c>
      <c r="Q38" s="61"/>
      <c r="R38" s="70">
        <v>69</v>
      </c>
      <c r="S38" s="70"/>
      <c r="T38" s="62">
        <f t="shared" si="0"/>
        <v>0.11147011308562198</v>
      </c>
      <c r="U38" s="75"/>
      <c r="V38" s="75"/>
      <c r="W38" s="76"/>
      <c r="X38" s="76"/>
      <c r="Y38" s="62"/>
      <c r="Z38" s="77"/>
      <c r="AA38" s="77"/>
      <c r="AB38" s="77"/>
      <c r="AC38" s="66"/>
      <c r="AD38" s="62"/>
      <c r="AE38" s="66">
        <v>3.6</v>
      </c>
      <c r="AF38" s="66"/>
      <c r="AG38" s="68">
        <v>2.91</v>
      </c>
      <c r="AH38" s="68"/>
      <c r="AI38" s="62">
        <f t="shared" ref="AI38:AI65" si="7">AG38/AE38</f>
        <v>0.80833333333333335</v>
      </c>
      <c r="AJ38" s="55" t="s">
        <v>63</v>
      </c>
    </row>
    <row r="39" spans="1:36" s="55" customFormat="1">
      <c r="A39" s="55" t="s">
        <v>231</v>
      </c>
      <c r="B39" s="55" t="s">
        <v>80</v>
      </c>
      <c r="C39" s="55" t="s">
        <v>244</v>
      </c>
      <c r="D39" s="56" t="s">
        <v>84</v>
      </c>
      <c r="E39" s="56"/>
      <c r="F39" s="57">
        <v>3.93</v>
      </c>
      <c r="G39" s="57">
        <v>19.3</v>
      </c>
      <c r="H39" s="57" t="s">
        <v>165</v>
      </c>
      <c r="I39" s="68" t="s">
        <v>245</v>
      </c>
      <c r="J39" s="56"/>
      <c r="K39" s="56" t="s">
        <v>246</v>
      </c>
      <c r="L39" s="74" t="s">
        <v>247</v>
      </c>
      <c r="M39" s="56" t="s">
        <v>5</v>
      </c>
      <c r="N39" s="56">
        <v>1996</v>
      </c>
      <c r="O39" s="69">
        <v>3</v>
      </c>
      <c r="P39" s="61">
        <v>619</v>
      </c>
      <c r="Q39" s="61"/>
      <c r="R39" s="70">
        <v>127</v>
      </c>
      <c r="S39" s="70"/>
      <c r="T39" s="62">
        <f t="shared" si="0"/>
        <v>0.20516962843295639</v>
      </c>
      <c r="U39" s="75"/>
      <c r="V39" s="75"/>
      <c r="W39" s="76"/>
      <c r="X39" s="76"/>
      <c r="Y39" s="62"/>
      <c r="Z39" s="77"/>
      <c r="AA39" s="77"/>
      <c r="AB39" s="77"/>
      <c r="AC39" s="66"/>
      <c r="AD39" s="62"/>
      <c r="AE39" s="66">
        <v>3.6</v>
      </c>
      <c r="AF39" s="66"/>
      <c r="AG39" s="68">
        <v>2.82</v>
      </c>
      <c r="AH39" s="68"/>
      <c r="AI39" s="62">
        <f t="shared" si="7"/>
        <v>0.78333333333333321</v>
      </c>
      <c r="AJ39" s="55" t="s">
        <v>63</v>
      </c>
    </row>
    <row r="40" spans="1:36" s="55" customFormat="1">
      <c r="A40" s="55" t="s">
        <v>71</v>
      </c>
      <c r="B40" s="55" t="s">
        <v>61</v>
      </c>
      <c r="C40" s="55" t="s">
        <v>72</v>
      </c>
      <c r="D40" s="56" t="s">
        <v>84</v>
      </c>
      <c r="E40" s="56" t="s">
        <v>68</v>
      </c>
      <c r="F40" s="57">
        <v>6.88</v>
      </c>
      <c r="G40" s="57">
        <v>13.2</v>
      </c>
      <c r="H40" s="57" t="s">
        <v>165</v>
      </c>
      <c r="I40" s="57" t="s">
        <v>189</v>
      </c>
      <c r="J40" s="56" t="s">
        <v>190</v>
      </c>
      <c r="K40" s="58" t="s">
        <v>170</v>
      </c>
      <c r="L40" s="74" t="s">
        <v>140</v>
      </c>
      <c r="M40" s="56" t="s">
        <v>36</v>
      </c>
      <c r="N40" s="56">
        <v>1996</v>
      </c>
      <c r="O40" s="56">
        <v>3</v>
      </c>
      <c r="P40" s="61">
        <v>420</v>
      </c>
      <c r="Q40" s="61"/>
      <c r="R40" s="61">
        <v>178</v>
      </c>
      <c r="S40" s="61"/>
      <c r="T40" s="62">
        <f t="shared" si="0"/>
        <v>0.4238095238095238</v>
      </c>
      <c r="U40" s="63"/>
      <c r="V40" s="63"/>
      <c r="W40" s="63"/>
      <c r="X40" s="63"/>
      <c r="Y40" s="62"/>
      <c r="Z40" s="64"/>
      <c r="AA40" s="64"/>
      <c r="AB40" s="64"/>
      <c r="AC40" s="64"/>
      <c r="AD40" s="62"/>
      <c r="AE40" s="66">
        <v>7.13</v>
      </c>
      <c r="AF40" s="66"/>
      <c r="AG40" s="66">
        <v>7.41</v>
      </c>
      <c r="AH40" s="66"/>
      <c r="AI40" s="62">
        <f t="shared" si="7"/>
        <v>1.0392706872370268</v>
      </c>
      <c r="AJ40" s="55" t="s">
        <v>63</v>
      </c>
    </row>
    <row r="41" spans="1:36" s="55" customFormat="1">
      <c r="A41" s="55" t="s">
        <v>71</v>
      </c>
      <c r="B41" s="55" t="s">
        <v>61</v>
      </c>
      <c r="C41" s="55" t="s">
        <v>72</v>
      </c>
      <c r="D41" s="56" t="s">
        <v>84</v>
      </c>
      <c r="E41" s="56" t="s">
        <v>68</v>
      </c>
      <c r="F41" s="57">
        <v>6.88</v>
      </c>
      <c r="G41" s="57">
        <v>13.2</v>
      </c>
      <c r="H41" s="57" t="s">
        <v>165</v>
      </c>
      <c r="I41" s="57" t="s">
        <v>189</v>
      </c>
      <c r="J41" s="56" t="s">
        <v>190</v>
      </c>
      <c r="K41" s="58" t="s">
        <v>170</v>
      </c>
      <c r="L41" s="74" t="s">
        <v>140</v>
      </c>
      <c r="M41" s="56" t="s">
        <v>5</v>
      </c>
      <c r="N41" s="56">
        <v>1996</v>
      </c>
      <c r="O41" s="56">
        <v>3</v>
      </c>
      <c r="P41" s="61">
        <v>952</v>
      </c>
      <c r="Q41" s="61"/>
      <c r="R41" s="61">
        <v>353</v>
      </c>
      <c r="S41" s="61"/>
      <c r="T41" s="62">
        <f t="shared" si="0"/>
        <v>0.37079831932773111</v>
      </c>
      <c r="U41" s="63"/>
      <c r="V41" s="63"/>
      <c r="W41" s="63"/>
      <c r="X41" s="63"/>
      <c r="Y41" s="62"/>
      <c r="Z41" s="64"/>
      <c r="AA41" s="64"/>
      <c r="AB41" s="64"/>
      <c r="AC41" s="64"/>
      <c r="AD41" s="62"/>
      <c r="AE41" s="66">
        <v>5.12</v>
      </c>
      <c r="AF41" s="66"/>
      <c r="AG41" s="66">
        <v>5.35</v>
      </c>
      <c r="AH41" s="66"/>
      <c r="AI41" s="62">
        <f t="shared" si="7"/>
        <v>1.044921875</v>
      </c>
      <c r="AJ41" s="55" t="s">
        <v>63</v>
      </c>
    </row>
    <row r="42" spans="1:36" s="27" customFormat="1">
      <c r="A42" s="27" t="s">
        <v>229</v>
      </c>
      <c r="B42" s="7" t="s">
        <v>7</v>
      </c>
      <c r="C42" s="7" t="s">
        <v>236</v>
      </c>
      <c r="D42" s="28" t="s">
        <v>84</v>
      </c>
      <c r="E42" s="28" t="s">
        <v>68</v>
      </c>
      <c r="F42" s="30">
        <v>4.7</v>
      </c>
      <c r="G42" s="30">
        <v>4.8</v>
      </c>
      <c r="H42" s="9" t="s">
        <v>165</v>
      </c>
      <c r="I42" s="11" t="s">
        <v>191</v>
      </c>
      <c r="J42" s="8" t="s">
        <v>233</v>
      </c>
      <c r="K42" s="8" t="s">
        <v>232</v>
      </c>
      <c r="L42" s="31" t="s">
        <v>234</v>
      </c>
      <c r="M42" s="28" t="s">
        <v>5</v>
      </c>
      <c r="N42" s="28" t="s">
        <v>235</v>
      </c>
      <c r="O42" s="28">
        <v>3</v>
      </c>
      <c r="P42" s="43">
        <v>74</v>
      </c>
      <c r="Q42" s="43"/>
      <c r="R42" s="43">
        <v>65</v>
      </c>
      <c r="S42" s="43"/>
      <c r="T42" s="53">
        <f t="shared" si="0"/>
        <v>0.8783783783783784</v>
      </c>
      <c r="U42" s="34"/>
      <c r="V42" s="34"/>
      <c r="W42" s="34"/>
      <c r="X42" s="34"/>
      <c r="Y42" s="53"/>
      <c r="Z42" s="35"/>
      <c r="AA42" s="35"/>
      <c r="AB42" s="35"/>
      <c r="AC42" s="35"/>
      <c r="AD42" s="53"/>
      <c r="AE42" s="48">
        <v>4.9000000000000004</v>
      </c>
      <c r="AF42" s="48"/>
      <c r="AG42" s="48">
        <v>4.0999999999999996</v>
      </c>
      <c r="AH42" s="48"/>
      <c r="AI42" s="52">
        <f t="shared" si="7"/>
        <v>0.83673469387755084</v>
      </c>
      <c r="AJ42" s="7" t="s">
        <v>63</v>
      </c>
    </row>
    <row r="43" spans="1:36" s="27" customFormat="1">
      <c r="A43" s="27" t="s">
        <v>229</v>
      </c>
      <c r="B43" s="7" t="s">
        <v>7</v>
      </c>
      <c r="C43" s="7" t="s">
        <v>236</v>
      </c>
      <c r="D43" s="28" t="s">
        <v>84</v>
      </c>
      <c r="E43" s="28" t="s">
        <v>68</v>
      </c>
      <c r="F43" s="30">
        <v>4.7</v>
      </c>
      <c r="G43" s="30">
        <v>4.8</v>
      </c>
      <c r="H43" s="9" t="s">
        <v>165</v>
      </c>
      <c r="I43" s="11" t="s">
        <v>191</v>
      </c>
      <c r="J43" s="8" t="s">
        <v>237</v>
      </c>
      <c r="K43" s="8" t="s">
        <v>232</v>
      </c>
      <c r="L43" s="31" t="s">
        <v>234</v>
      </c>
      <c r="M43" s="28" t="s">
        <v>5</v>
      </c>
      <c r="N43" s="28" t="s">
        <v>235</v>
      </c>
      <c r="O43" s="28">
        <v>3</v>
      </c>
      <c r="P43" s="43">
        <v>74</v>
      </c>
      <c r="Q43" s="43"/>
      <c r="R43" s="43">
        <v>69</v>
      </c>
      <c r="S43" s="43"/>
      <c r="T43" s="53">
        <f t="shared" si="0"/>
        <v>0.93243243243243246</v>
      </c>
      <c r="U43" s="34"/>
      <c r="V43" s="34"/>
      <c r="W43" s="34"/>
      <c r="X43" s="34"/>
      <c r="Y43" s="53"/>
      <c r="Z43" s="35"/>
      <c r="AA43" s="35"/>
      <c r="AB43" s="35"/>
      <c r="AC43" s="35"/>
      <c r="AD43" s="53"/>
      <c r="AE43" s="48">
        <v>4.9000000000000004</v>
      </c>
      <c r="AF43" s="48"/>
      <c r="AG43" s="48">
        <v>5.0999999999999996</v>
      </c>
      <c r="AH43" s="48"/>
      <c r="AI43" s="52">
        <f t="shared" si="7"/>
        <v>1.0408163265306121</v>
      </c>
      <c r="AJ43" s="7" t="s">
        <v>63</v>
      </c>
    </row>
    <row r="44" spans="1:36" s="27" customFormat="1">
      <c r="A44" s="27" t="s">
        <v>229</v>
      </c>
      <c r="B44" s="7" t="s">
        <v>7</v>
      </c>
      <c r="C44" s="7" t="s">
        <v>236</v>
      </c>
      <c r="D44" s="28" t="s">
        <v>84</v>
      </c>
      <c r="E44" s="28" t="s">
        <v>68</v>
      </c>
      <c r="F44" s="30">
        <v>4.7</v>
      </c>
      <c r="G44" s="30">
        <v>4.8</v>
      </c>
      <c r="H44" s="9" t="s">
        <v>165</v>
      </c>
      <c r="I44" s="11" t="s">
        <v>191</v>
      </c>
      <c r="J44" s="8" t="s">
        <v>233</v>
      </c>
      <c r="K44" s="8" t="s">
        <v>232</v>
      </c>
      <c r="L44" s="31" t="s">
        <v>234</v>
      </c>
      <c r="M44" s="28" t="s">
        <v>36</v>
      </c>
      <c r="N44" s="28">
        <v>1995</v>
      </c>
      <c r="O44" s="28">
        <v>3</v>
      </c>
      <c r="P44" s="43"/>
      <c r="Q44" s="43"/>
      <c r="R44" s="43"/>
      <c r="S44" s="43"/>
      <c r="T44" s="53"/>
      <c r="U44" s="34"/>
      <c r="V44" s="34"/>
      <c r="W44" s="34"/>
      <c r="X44" s="34"/>
      <c r="Y44" s="53"/>
      <c r="Z44" s="35"/>
      <c r="AA44" s="35"/>
      <c r="AB44" s="35"/>
      <c r="AC44" s="35"/>
      <c r="AD44" s="53"/>
      <c r="AE44" s="48">
        <v>3.4</v>
      </c>
      <c r="AF44" s="48"/>
      <c r="AG44" s="48">
        <v>3.3</v>
      </c>
      <c r="AH44" s="48"/>
      <c r="AI44" s="52">
        <f t="shared" si="7"/>
        <v>0.97058823529411764</v>
      </c>
      <c r="AJ44" s="7" t="s">
        <v>63</v>
      </c>
    </row>
    <row r="45" spans="1:36" s="27" customFormat="1">
      <c r="A45" s="27" t="s">
        <v>229</v>
      </c>
      <c r="B45" s="7" t="s">
        <v>7</v>
      </c>
      <c r="C45" s="7" t="s">
        <v>236</v>
      </c>
      <c r="D45" s="28" t="s">
        <v>84</v>
      </c>
      <c r="E45" s="28" t="s">
        <v>68</v>
      </c>
      <c r="F45" s="30">
        <v>4.7</v>
      </c>
      <c r="G45" s="30">
        <v>4.8</v>
      </c>
      <c r="H45" s="9" t="s">
        <v>165</v>
      </c>
      <c r="I45" s="11" t="s">
        <v>191</v>
      </c>
      <c r="J45" s="8" t="s">
        <v>237</v>
      </c>
      <c r="K45" s="8" t="s">
        <v>232</v>
      </c>
      <c r="L45" s="31" t="s">
        <v>234</v>
      </c>
      <c r="M45" s="28" t="s">
        <v>36</v>
      </c>
      <c r="N45" s="28">
        <v>1995</v>
      </c>
      <c r="O45" s="28">
        <v>3</v>
      </c>
      <c r="P45" s="43"/>
      <c r="Q45" s="43"/>
      <c r="R45" s="43"/>
      <c r="S45" s="43"/>
      <c r="T45" s="53"/>
      <c r="U45" s="34"/>
      <c r="V45" s="34"/>
      <c r="W45" s="34"/>
      <c r="X45" s="34"/>
      <c r="Y45" s="53"/>
      <c r="Z45" s="35"/>
      <c r="AA45" s="35"/>
      <c r="AB45" s="35"/>
      <c r="AC45" s="35"/>
      <c r="AD45" s="53"/>
      <c r="AE45" s="48">
        <v>3.4</v>
      </c>
      <c r="AF45" s="48"/>
      <c r="AG45" s="48">
        <v>2.9</v>
      </c>
      <c r="AH45" s="48"/>
      <c r="AI45" s="52">
        <f t="shared" si="7"/>
        <v>0.8529411764705882</v>
      </c>
      <c r="AJ45" s="7" t="s">
        <v>63</v>
      </c>
    </row>
    <row r="46" spans="1:36" s="27" customFormat="1">
      <c r="A46" s="27" t="s">
        <v>229</v>
      </c>
      <c r="B46" s="7" t="s">
        <v>7</v>
      </c>
      <c r="C46" s="7" t="s">
        <v>236</v>
      </c>
      <c r="D46" s="28" t="s">
        <v>84</v>
      </c>
      <c r="E46" s="28" t="s">
        <v>68</v>
      </c>
      <c r="F46" s="30">
        <v>4.7</v>
      </c>
      <c r="G46" s="30">
        <v>4.8</v>
      </c>
      <c r="H46" s="9" t="s">
        <v>165</v>
      </c>
      <c r="I46" s="11" t="s">
        <v>191</v>
      </c>
      <c r="J46" s="8" t="s">
        <v>233</v>
      </c>
      <c r="K46" s="8" t="s">
        <v>232</v>
      </c>
      <c r="L46" s="31" t="s">
        <v>234</v>
      </c>
      <c r="M46" s="28" t="s">
        <v>5</v>
      </c>
      <c r="N46" s="28" t="s">
        <v>238</v>
      </c>
      <c r="O46" s="28">
        <v>3</v>
      </c>
      <c r="P46" s="43">
        <v>56</v>
      </c>
      <c r="Q46" s="43"/>
      <c r="R46" s="43">
        <v>56</v>
      </c>
      <c r="S46" s="43"/>
      <c r="T46" s="53">
        <f t="shared" ref="T46:T71" si="8">R46/P46</f>
        <v>1</v>
      </c>
      <c r="U46" s="34"/>
      <c r="V46" s="34"/>
      <c r="W46" s="34"/>
      <c r="X46" s="34"/>
      <c r="Y46" s="53"/>
      <c r="Z46" s="35"/>
      <c r="AA46" s="35"/>
      <c r="AB46" s="35"/>
      <c r="AC46" s="35"/>
      <c r="AD46" s="53"/>
      <c r="AE46" s="48">
        <v>4.8</v>
      </c>
      <c r="AF46" s="48"/>
      <c r="AG46" s="48">
        <v>4.9000000000000004</v>
      </c>
      <c r="AH46" s="48"/>
      <c r="AI46" s="52">
        <f t="shared" si="7"/>
        <v>1.0208333333333335</v>
      </c>
      <c r="AJ46" s="7" t="s">
        <v>63</v>
      </c>
    </row>
    <row r="47" spans="1:36" s="27" customFormat="1">
      <c r="A47" s="27" t="s">
        <v>229</v>
      </c>
      <c r="B47" s="7" t="s">
        <v>7</v>
      </c>
      <c r="C47" s="7" t="s">
        <v>236</v>
      </c>
      <c r="D47" s="28" t="s">
        <v>84</v>
      </c>
      <c r="E47" s="28" t="s">
        <v>68</v>
      </c>
      <c r="F47" s="30">
        <v>4.7</v>
      </c>
      <c r="G47" s="30">
        <v>4.8</v>
      </c>
      <c r="H47" s="9" t="s">
        <v>165</v>
      </c>
      <c r="I47" s="11" t="s">
        <v>191</v>
      </c>
      <c r="J47" s="8" t="s">
        <v>233</v>
      </c>
      <c r="K47" s="8" t="s">
        <v>232</v>
      </c>
      <c r="L47" s="31" t="s">
        <v>234</v>
      </c>
      <c r="M47" s="28" t="s">
        <v>36</v>
      </c>
      <c r="N47" s="28">
        <v>1996</v>
      </c>
      <c r="O47" s="28">
        <v>3</v>
      </c>
      <c r="P47" s="43">
        <v>53</v>
      </c>
      <c r="Q47" s="43"/>
      <c r="R47" s="43">
        <v>92</v>
      </c>
      <c r="S47" s="43"/>
      <c r="T47" s="53">
        <f t="shared" si="8"/>
        <v>1.7358490566037736</v>
      </c>
      <c r="U47" s="34"/>
      <c r="V47" s="34"/>
      <c r="W47" s="34"/>
      <c r="X47" s="34"/>
      <c r="Y47" s="53"/>
      <c r="Z47" s="35"/>
      <c r="AA47" s="35"/>
      <c r="AB47" s="35"/>
      <c r="AC47" s="35"/>
      <c r="AD47" s="53"/>
      <c r="AE47" s="48">
        <v>4.4000000000000004</v>
      </c>
      <c r="AF47" s="48"/>
      <c r="AG47" s="48">
        <v>4.5</v>
      </c>
      <c r="AH47" s="48"/>
      <c r="AI47" s="52">
        <f t="shared" si="7"/>
        <v>1.0227272727272727</v>
      </c>
      <c r="AJ47" s="7" t="s">
        <v>63</v>
      </c>
    </row>
    <row r="48" spans="1:36">
      <c r="A48" s="7" t="s">
        <v>1</v>
      </c>
      <c r="B48" s="7" t="s">
        <v>0</v>
      </c>
      <c r="C48" s="7" t="s">
        <v>13</v>
      </c>
      <c r="D48" s="8" t="s">
        <v>14</v>
      </c>
      <c r="E48" s="8" t="s">
        <v>16</v>
      </c>
      <c r="F48" s="9">
        <v>4.05</v>
      </c>
      <c r="G48" s="9">
        <v>2.87</v>
      </c>
      <c r="H48" s="9" t="s">
        <v>165</v>
      </c>
      <c r="I48" s="11" t="s">
        <v>191</v>
      </c>
      <c r="J48" s="8" t="s">
        <v>192</v>
      </c>
      <c r="K48" s="8" t="s">
        <v>193</v>
      </c>
      <c r="L48" s="10" t="s">
        <v>140</v>
      </c>
      <c r="M48" s="8" t="s">
        <v>5</v>
      </c>
      <c r="N48" s="8">
        <v>2011</v>
      </c>
      <c r="O48" s="8">
        <v>3</v>
      </c>
      <c r="P48" s="12">
        <v>154.7691143073429</v>
      </c>
      <c r="Q48" s="12">
        <v>22.75582068020363</v>
      </c>
      <c r="R48" s="50">
        <v>226.38152914458746</v>
      </c>
      <c r="S48" s="50">
        <v>50.098396568986431</v>
      </c>
      <c r="T48" s="52">
        <f t="shared" si="8"/>
        <v>1.4627048178038644</v>
      </c>
      <c r="V48" s="14"/>
      <c r="W48" s="14"/>
      <c r="X48" s="14"/>
      <c r="Y48" s="14"/>
      <c r="Z48" s="15"/>
      <c r="AA48" s="15"/>
      <c r="AB48" s="15"/>
      <c r="AC48" s="15"/>
      <c r="AD48" s="7"/>
      <c r="AE48" s="11">
        <v>2.6</v>
      </c>
      <c r="AF48" s="11"/>
      <c r="AG48" s="11">
        <v>3.03</v>
      </c>
      <c r="AH48" s="7"/>
      <c r="AI48" s="52">
        <f t="shared" si="7"/>
        <v>1.1653846153846152</v>
      </c>
    </row>
    <row r="49" spans="1:36">
      <c r="A49" s="7" t="s">
        <v>1</v>
      </c>
      <c r="B49" s="7" t="s">
        <v>0</v>
      </c>
      <c r="C49" s="7" t="s">
        <v>13</v>
      </c>
      <c r="D49" s="8" t="s">
        <v>14</v>
      </c>
      <c r="E49" s="8" t="s">
        <v>16</v>
      </c>
      <c r="F49" s="9">
        <v>4.05</v>
      </c>
      <c r="G49" s="9">
        <v>2.87</v>
      </c>
      <c r="H49" s="9" t="s">
        <v>165</v>
      </c>
      <c r="I49" s="11" t="s">
        <v>191</v>
      </c>
      <c r="J49" s="8" t="s">
        <v>192</v>
      </c>
      <c r="K49" s="8" t="s">
        <v>193</v>
      </c>
      <c r="L49" s="8" t="s">
        <v>20</v>
      </c>
      <c r="M49" s="8" t="s">
        <v>5</v>
      </c>
      <c r="N49" s="8">
        <v>2011</v>
      </c>
      <c r="O49" s="8">
        <v>3</v>
      </c>
      <c r="P49" s="12">
        <v>154.69341408024226</v>
      </c>
      <c r="Q49" s="12">
        <v>91.429955851382331</v>
      </c>
      <c r="R49" s="50">
        <v>177.63058289174865</v>
      </c>
      <c r="S49" s="50">
        <v>65.839225351401012</v>
      </c>
      <c r="T49" s="52">
        <f t="shared" si="8"/>
        <v>1.1482750183508683</v>
      </c>
      <c r="V49" s="14"/>
      <c r="W49" s="14"/>
      <c r="X49" s="14"/>
      <c r="Y49" s="14"/>
      <c r="Z49" s="15"/>
      <c r="AA49" s="15"/>
      <c r="AB49" s="15"/>
      <c r="AC49" s="15"/>
      <c r="AD49" s="7"/>
      <c r="AE49" s="11">
        <v>2.27</v>
      </c>
      <c r="AF49" s="11"/>
      <c r="AG49" s="11">
        <v>2.98</v>
      </c>
      <c r="AH49" s="7"/>
      <c r="AI49" s="52">
        <f t="shared" si="7"/>
        <v>1.3127753303964758</v>
      </c>
    </row>
    <row r="50" spans="1:36">
      <c r="A50" s="7" t="s">
        <v>1</v>
      </c>
      <c r="B50" s="7" t="s">
        <v>0</v>
      </c>
      <c r="C50" s="7" t="s">
        <v>13</v>
      </c>
      <c r="D50" s="8" t="s">
        <v>14</v>
      </c>
      <c r="E50" s="8" t="s">
        <v>16</v>
      </c>
      <c r="F50" s="9">
        <v>4.05</v>
      </c>
      <c r="G50" s="9">
        <v>2.87</v>
      </c>
      <c r="H50" s="9" t="s">
        <v>165</v>
      </c>
      <c r="I50" s="11" t="s">
        <v>191</v>
      </c>
      <c r="J50" s="8" t="s">
        <v>192</v>
      </c>
      <c r="K50" s="8" t="s">
        <v>194</v>
      </c>
      <c r="L50" s="8" t="s">
        <v>140</v>
      </c>
      <c r="M50" s="8" t="s">
        <v>5</v>
      </c>
      <c r="N50" s="8">
        <v>2011</v>
      </c>
      <c r="O50" s="8">
        <v>3</v>
      </c>
      <c r="P50" s="12">
        <v>194.89023467070399</v>
      </c>
      <c r="Q50" s="12">
        <v>65.256186378387454</v>
      </c>
      <c r="R50" s="50">
        <v>282.09689629068885</v>
      </c>
      <c r="S50" s="50">
        <v>80.980421876113695</v>
      </c>
      <c r="T50" s="52">
        <f t="shared" si="8"/>
        <v>1.447465527286852</v>
      </c>
      <c r="V50" s="14"/>
      <c r="W50" s="14"/>
      <c r="X50" s="14"/>
      <c r="Y50" s="14"/>
      <c r="Z50" s="15"/>
      <c r="AA50" s="15"/>
      <c r="AB50" s="15"/>
      <c r="AC50" s="15"/>
      <c r="AD50" s="7"/>
      <c r="AE50" s="11">
        <v>5</v>
      </c>
      <c r="AF50" s="11"/>
      <c r="AG50" s="11">
        <v>5.45</v>
      </c>
      <c r="AH50" s="7"/>
      <c r="AI50" s="52">
        <f t="shared" si="7"/>
        <v>1.0900000000000001</v>
      </c>
    </row>
    <row r="51" spans="1:36">
      <c r="A51" s="7" t="s">
        <v>1</v>
      </c>
      <c r="B51" s="7" t="s">
        <v>0</v>
      </c>
      <c r="C51" s="7" t="s">
        <v>13</v>
      </c>
      <c r="D51" s="8" t="s">
        <v>14</v>
      </c>
      <c r="E51" s="8" t="s">
        <v>16</v>
      </c>
      <c r="F51" s="9">
        <v>4.05</v>
      </c>
      <c r="G51" s="9">
        <v>2.87</v>
      </c>
      <c r="H51" s="9" t="s">
        <v>165</v>
      </c>
      <c r="I51" s="11" t="s">
        <v>191</v>
      </c>
      <c r="J51" s="8" t="s">
        <v>192</v>
      </c>
      <c r="K51" s="8" t="s">
        <v>194</v>
      </c>
      <c r="L51" s="8" t="s">
        <v>20</v>
      </c>
      <c r="M51" s="8" t="s">
        <v>5</v>
      </c>
      <c r="N51" s="8">
        <v>2011</v>
      </c>
      <c r="O51" s="8">
        <v>3</v>
      </c>
      <c r="P51" s="12">
        <v>169.4549583648751</v>
      </c>
      <c r="Q51" s="12">
        <v>37.482621739666754</v>
      </c>
      <c r="R51" s="50">
        <v>212.98258894776686</v>
      </c>
      <c r="S51" s="50">
        <v>90.814246839580903</v>
      </c>
      <c r="T51" s="52">
        <f t="shared" si="8"/>
        <v>1.2568684386866205</v>
      </c>
      <c r="V51" s="14"/>
      <c r="W51" s="14"/>
      <c r="X51" s="14"/>
      <c r="Y51" s="14"/>
      <c r="Z51" s="15"/>
      <c r="AA51" s="15"/>
      <c r="AB51" s="15"/>
      <c r="AC51" s="15"/>
      <c r="AD51" s="7"/>
      <c r="AE51" s="11">
        <v>4.5599999999999996</v>
      </c>
      <c r="AF51" s="11"/>
      <c r="AG51" s="11">
        <v>5.21</v>
      </c>
      <c r="AH51" s="7"/>
      <c r="AI51" s="52">
        <f t="shared" si="7"/>
        <v>1.1425438596491229</v>
      </c>
    </row>
    <row r="52" spans="1:36">
      <c r="A52" s="7" t="s">
        <v>1</v>
      </c>
      <c r="B52" s="7" t="s">
        <v>0</v>
      </c>
      <c r="C52" s="7" t="s">
        <v>13</v>
      </c>
      <c r="D52" s="8" t="s">
        <v>14</v>
      </c>
      <c r="E52" s="8" t="s">
        <v>16</v>
      </c>
      <c r="F52" s="9">
        <v>4.05</v>
      </c>
      <c r="G52" s="9">
        <v>2.87</v>
      </c>
      <c r="H52" s="9" t="s">
        <v>165</v>
      </c>
      <c r="I52" s="11" t="s">
        <v>195</v>
      </c>
      <c r="J52" s="8" t="s">
        <v>192</v>
      </c>
      <c r="K52" s="8" t="s">
        <v>194</v>
      </c>
      <c r="L52" s="8" t="s">
        <v>140</v>
      </c>
      <c r="M52" s="8" t="s">
        <v>5</v>
      </c>
      <c r="N52" s="8">
        <v>2011</v>
      </c>
      <c r="O52" s="8">
        <v>3</v>
      </c>
      <c r="P52" s="12">
        <v>194.89023467070399</v>
      </c>
      <c r="Q52" s="12">
        <v>65.256186378387454</v>
      </c>
      <c r="R52" s="50">
        <v>226.38152914458746</v>
      </c>
      <c r="S52" s="50">
        <v>50.098396568986431</v>
      </c>
      <c r="T52" s="52">
        <f t="shared" si="8"/>
        <v>1.1615847737424745</v>
      </c>
      <c r="V52" s="14"/>
      <c r="W52" s="14"/>
      <c r="X52" s="14"/>
      <c r="Y52" s="14"/>
      <c r="Z52" s="15"/>
      <c r="AA52" s="15"/>
      <c r="AB52" s="15"/>
      <c r="AC52" s="15"/>
      <c r="AD52" s="7"/>
      <c r="AE52" s="11">
        <v>5</v>
      </c>
      <c r="AF52" s="11"/>
      <c r="AG52" s="11">
        <v>3.03</v>
      </c>
      <c r="AH52" s="7"/>
      <c r="AI52" s="52">
        <f t="shared" si="7"/>
        <v>0.60599999999999998</v>
      </c>
    </row>
    <row r="53" spans="1:36">
      <c r="A53" s="7" t="s">
        <v>1</v>
      </c>
      <c r="B53" s="7" t="s">
        <v>0</v>
      </c>
      <c r="C53" s="7" t="s">
        <v>13</v>
      </c>
      <c r="D53" s="8" t="s">
        <v>14</v>
      </c>
      <c r="E53" s="8" t="s">
        <v>16</v>
      </c>
      <c r="F53" s="9">
        <v>4.05</v>
      </c>
      <c r="G53" s="9">
        <v>2.87</v>
      </c>
      <c r="H53" s="9" t="s">
        <v>165</v>
      </c>
      <c r="I53" s="11" t="s">
        <v>195</v>
      </c>
      <c r="J53" s="8" t="s">
        <v>192</v>
      </c>
      <c r="K53" s="8" t="s">
        <v>194</v>
      </c>
      <c r="L53" s="8" t="s">
        <v>20</v>
      </c>
      <c r="M53" s="8" t="s">
        <v>5</v>
      </c>
      <c r="N53" s="8">
        <v>2011</v>
      </c>
      <c r="O53" s="8">
        <v>3</v>
      </c>
      <c r="P53" s="12">
        <v>169.4549583648751</v>
      </c>
      <c r="Q53" s="12">
        <v>37.482621739666754</v>
      </c>
      <c r="R53" s="50">
        <v>177.63058289174865</v>
      </c>
      <c r="S53" s="50">
        <v>65.839225351401012</v>
      </c>
      <c r="T53" s="52">
        <f t="shared" si="8"/>
        <v>1.0482465937011389</v>
      </c>
      <c r="V53" s="14"/>
      <c r="W53" s="14"/>
      <c r="X53" s="14"/>
      <c r="Y53" s="14"/>
      <c r="Z53" s="15"/>
      <c r="AA53" s="15"/>
      <c r="AB53" s="15"/>
      <c r="AC53" s="15"/>
      <c r="AD53" s="7"/>
      <c r="AE53" s="11">
        <v>4.5599999999999996</v>
      </c>
      <c r="AF53" s="11"/>
      <c r="AG53" s="11">
        <v>2.98</v>
      </c>
      <c r="AH53" s="7"/>
      <c r="AI53" s="52">
        <f t="shared" si="7"/>
        <v>0.65350877192982459</v>
      </c>
    </row>
    <row r="54" spans="1:36">
      <c r="A54" s="27" t="s">
        <v>97</v>
      </c>
      <c r="B54" s="27" t="s">
        <v>96</v>
      </c>
      <c r="C54" s="27" t="s">
        <v>99</v>
      </c>
      <c r="D54" s="28"/>
      <c r="E54" s="28" t="s">
        <v>117</v>
      </c>
      <c r="F54" s="29">
        <v>5.7</v>
      </c>
      <c r="G54" s="30">
        <v>12.55</v>
      </c>
      <c r="H54" s="9" t="s">
        <v>165</v>
      </c>
      <c r="I54" s="11" t="s">
        <v>191</v>
      </c>
      <c r="J54" s="8" t="s">
        <v>192</v>
      </c>
      <c r="K54" s="8" t="s">
        <v>194</v>
      </c>
      <c r="L54" s="8" t="s">
        <v>20</v>
      </c>
      <c r="M54" s="8" t="s">
        <v>35</v>
      </c>
      <c r="N54" s="8">
        <v>2013</v>
      </c>
      <c r="O54" s="8">
        <v>3</v>
      </c>
      <c r="P54" s="12">
        <v>31</v>
      </c>
      <c r="Q54" s="12">
        <v>8</v>
      </c>
      <c r="R54" s="50">
        <v>105</v>
      </c>
      <c r="S54" s="50">
        <v>13</v>
      </c>
      <c r="T54" s="52">
        <f t="shared" si="8"/>
        <v>3.3870967741935485</v>
      </c>
      <c r="U54" s="13">
        <v>0.74</v>
      </c>
      <c r="V54" s="14">
        <v>0.06</v>
      </c>
      <c r="W54" s="14">
        <v>0.97</v>
      </c>
      <c r="X54" s="14">
        <v>0.12</v>
      </c>
      <c r="Y54" s="52">
        <f t="shared" ref="Y54:Y61" si="9">W54/U54</f>
        <v>1.3108108108108107</v>
      </c>
      <c r="Z54" s="35">
        <f t="shared" ref="Z54:Z61" si="10">(P54*34+U54*298)/1000</f>
        <v>1.2745199999999999</v>
      </c>
      <c r="AA54" s="15"/>
      <c r="AB54" s="35">
        <f t="shared" ref="AB54:AB61" si="11">(R54*34+W54*298)/1000</f>
        <v>3.8590599999999999</v>
      </c>
      <c r="AC54" s="15"/>
      <c r="AD54" s="52">
        <f t="shared" ref="AD54:AD61" si="12">AB54/Z54</f>
        <v>3.0278536233248596</v>
      </c>
      <c r="AE54" s="11">
        <v>5.25</v>
      </c>
      <c r="AF54" s="11">
        <v>0.7</v>
      </c>
      <c r="AG54" s="11">
        <v>5.35</v>
      </c>
      <c r="AH54" s="11">
        <v>0.17</v>
      </c>
      <c r="AI54" s="52">
        <f t="shared" si="7"/>
        <v>1.019047619047619</v>
      </c>
    </row>
    <row r="55" spans="1:36">
      <c r="A55" s="27" t="s">
        <v>97</v>
      </c>
      <c r="B55" s="27" t="s">
        <v>96</v>
      </c>
      <c r="C55" s="27" t="s">
        <v>99</v>
      </c>
      <c r="D55" s="28"/>
      <c r="E55" s="28" t="s">
        <v>117</v>
      </c>
      <c r="F55" s="29">
        <v>5.7</v>
      </c>
      <c r="G55" s="30">
        <v>12.55</v>
      </c>
      <c r="H55" s="9" t="s">
        <v>165</v>
      </c>
      <c r="I55" s="7" t="s">
        <v>188</v>
      </c>
      <c r="J55" s="8" t="s">
        <v>196</v>
      </c>
      <c r="K55" s="8" t="s">
        <v>194</v>
      </c>
      <c r="L55" s="8" t="s">
        <v>20</v>
      </c>
      <c r="M55" s="8" t="s">
        <v>35</v>
      </c>
      <c r="N55" s="8">
        <v>2013</v>
      </c>
      <c r="O55" s="8">
        <v>3</v>
      </c>
      <c r="P55" s="12">
        <v>31</v>
      </c>
      <c r="Q55" s="12">
        <v>8</v>
      </c>
      <c r="R55" s="50">
        <v>79</v>
      </c>
      <c r="S55" s="50">
        <v>11</v>
      </c>
      <c r="T55" s="52">
        <f t="shared" si="8"/>
        <v>2.5483870967741935</v>
      </c>
      <c r="U55" s="13">
        <v>0.74</v>
      </c>
      <c r="V55" s="14">
        <v>0.06</v>
      </c>
      <c r="W55" s="14">
        <v>0.78</v>
      </c>
      <c r="X55" s="14">
        <v>0.04</v>
      </c>
      <c r="Y55" s="52">
        <f t="shared" si="9"/>
        <v>1.0540540540540542</v>
      </c>
      <c r="Z55" s="35">
        <f t="shared" si="10"/>
        <v>1.2745199999999999</v>
      </c>
      <c r="AA55" s="15"/>
      <c r="AB55" s="35">
        <f t="shared" si="11"/>
        <v>2.9184399999999999</v>
      </c>
      <c r="AC55" s="15"/>
      <c r="AD55" s="52">
        <f t="shared" si="12"/>
        <v>2.2898346044000881</v>
      </c>
      <c r="AE55" s="11">
        <v>5.25</v>
      </c>
      <c r="AF55" s="11">
        <v>0.7</v>
      </c>
      <c r="AG55" s="11">
        <v>5.48</v>
      </c>
      <c r="AH55" s="11">
        <v>0.9</v>
      </c>
      <c r="AI55" s="52">
        <f t="shared" si="7"/>
        <v>1.043809523809524</v>
      </c>
    </row>
    <row r="56" spans="1:36">
      <c r="A56" s="27" t="s">
        <v>97</v>
      </c>
      <c r="B56" s="27" t="s">
        <v>96</v>
      </c>
      <c r="C56" s="27" t="s">
        <v>99</v>
      </c>
      <c r="D56" s="28"/>
      <c r="E56" s="28" t="s">
        <v>117</v>
      </c>
      <c r="F56" s="29">
        <v>5.7</v>
      </c>
      <c r="G56" s="30">
        <v>12.55</v>
      </c>
      <c r="H56" s="9" t="s">
        <v>165</v>
      </c>
      <c r="I56" s="11" t="s">
        <v>191</v>
      </c>
      <c r="J56" s="8" t="s">
        <v>192</v>
      </c>
      <c r="K56" s="8" t="s">
        <v>194</v>
      </c>
      <c r="L56" s="8" t="s">
        <v>140</v>
      </c>
      <c r="M56" s="8" t="s">
        <v>35</v>
      </c>
      <c r="N56" s="8">
        <v>2013</v>
      </c>
      <c r="O56" s="8">
        <v>3</v>
      </c>
      <c r="P56" s="12">
        <v>108</v>
      </c>
      <c r="Q56" s="12">
        <v>12</v>
      </c>
      <c r="R56" s="50">
        <v>353</v>
      </c>
      <c r="S56" s="50">
        <v>7</v>
      </c>
      <c r="T56" s="52">
        <f t="shared" si="8"/>
        <v>3.2685185185185186</v>
      </c>
      <c r="U56" s="13">
        <v>0.31</v>
      </c>
      <c r="V56" s="14">
        <v>0.01</v>
      </c>
      <c r="W56" s="14">
        <v>0.44</v>
      </c>
      <c r="X56" s="14">
        <v>0.03</v>
      </c>
      <c r="Y56" s="52">
        <f t="shared" si="9"/>
        <v>1.4193548387096775</v>
      </c>
      <c r="Z56" s="35">
        <f t="shared" si="10"/>
        <v>3.7643800000000001</v>
      </c>
      <c r="AA56" s="15"/>
      <c r="AB56" s="35">
        <f t="shared" si="11"/>
        <v>12.133120000000002</v>
      </c>
      <c r="AC56" s="15"/>
      <c r="AD56" s="52">
        <f t="shared" si="12"/>
        <v>3.2231390029699449</v>
      </c>
      <c r="AE56" s="11">
        <v>5.57</v>
      </c>
      <c r="AF56" s="11">
        <v>0.86</v>
      </c>
      <c r="AG56" s="11">
        <v>6.02</v>
      </c>
      <c r="AH56" s="11">
        <v>0.28999999999999998</v>
      </c>
      <c r="AI56" s="52">
        <f t="shared" si="7"/>
        <v>1.0807899461400359</v>
      </c>
    </row>
    <row r="57" spans="1:36">
      <c r="A57" s="27" t="s">
        <v>97</v>
      </c>
      <c r="B57" s="27" t="s">
        <v>96</v>
      </c>
      <c r="C57" s="27" t="s">
        <v>99</v>
      </c>
      <c r="D57" s="28"/>
      <c r="E57" s="28" t="s">
        <v>117</v>
      </c>
      <c r="F57" s="29">
        <v>5.7</v>
      </c>
      <c r="G57" s="30">
        <v>12.55</v>
      </c>
      <c r="H57" s="9" t="s">
        <v>165</v>
      </c>
      <c r="I57" s="7" t="s">
        <v>188</v>
      </c>
      <c r="J57" s="8" t="s">
        <v>196</v>
      </c>
      <c r="K57" s="8" t="s">
        <v>194</v>
      </c>
      <c r="L57" s="8" t="s">
        <v>140</v>
      </c>
      <c r="M57" s="8" t="s">
        <v>35</v>
      </c>
      <c r="N57" s="8">
        <v>2013</v>
      </c>
      <c r="O57" s="8">
        <v>3</v>
      </c>
      <c r="P57" s="12">
        <v>108</v>
      </c>
      <c r="Q57" s="12">
        <v>12</v>
      </c>
      <c r="R57" s="50">
        <v>252</v>
      </c>
      <c r="S57" s="50">
        <v>61</v>
      </c>
      <c r="T57" s="52">
        <f t="shared" si="8"/>
        <v>2.3333333333333335</v>
      </c>
      <c r="U57" s="13">
        <v>0.31</v>
      </c>
      <c r="V57" s="14">
        <v>0.01</v>
      </c>
      <c r="W57" s="14">
        <v>0.42</v>
      </c>
      <c r="X57" s="14">
        <v>0.01</v>
      </c>
      <c r="Y57" s="52">
        <f t="shared" si="9"/>
        <v>1.3548387096774193</v>
      </c>
      <c r="Z57" s="35">
        <f t="shared" si="10"/>
        <v>3.7643800000000001</v>
      </c>
      <c r="AA57" s="15"/>
      <c r="AB57" s="35">
        <f t="shared" si="11"/>
        <v>8.6931600000000007</v>
      </c>
      <c r="AC57" s="15"/>
      <c r="AD57" s="52">
        <f t="shared" si="12"/>
        <v>2.3093205255579936</v>
      </c>
      <c r="AE57" s="11">
        <v>5.57</v>
      </c>
      <c r="AF57" s="11">
        <v>0.86</v>
      </c>
      <c r="AG57" s="11">
        <v>5.33</v>
      </c>
      <c r="AH57" s="11">
        <v>0.1</v>
      </c>
      <c r="AI57" s="52">
        <f t="shared" si="7"/>
        <v>0.95691202872531411</v>
      </c>
    </row>
    <row r="58" spans="1:36">
      <c r="A58" s="27" t="s">
        <v>102</v>
      </c>
      <c r="B58" s="27" t="s">
        <v>96</v>
      </c>
      <c r="C58" s="27" t="s">
        <v>99</v>
      </c>
      <c r="D58" s="28"/>
      <c r="E58" s="28" t="s">
        <v>117</v>
      </c>
      <c r="F58" s="29">
        <v>5.07</v>
      </c>
      <c r="G58" s="30">
        <v>26.2</v>
      </c>
      <c r="H58" s="9" t="s">
        <v>165</v>
      </c>
      <c r="I58" s="7" t="s">
        <v>188</v>
      </c>
      <c r="J58" s="8" t="s">
        <v>197</v>
      </c>
      <c r="K58" s="8" t="s">
        <v>194</v>
      </c>
      <c r="L58" s="8" t="s">
        <v>140</v>
      </c>
      <c r="M58" s="8" t="s">
        <v>5</v>
      </c>
      <c r="N58" s="8">
        <v>2012</v>
      </c>
      <c r="O58" s="8">
        <v>3</v>
      </c>
      <c r="P58" s="12">
        <v>459.83</v>
      </c>
      <c r="Q58" s="12"/>
      <c r="R58" s="50">
        <v>546.07000000000005</v>
      </c>
      <c r="S58" s="50"/>
      <c r="T58" s="52">
        <f t="shared" si="8"/>
        <v>1.1875475719287565</v>
      </c>
      <c r="U58" s="13">
        <v>1.8720000000000001</v>
      </c>
      <c r="V58" s="14"/>
      <c r="W58" s="14">
        <v>3.258</v>
      </c>
      <c r="X58" s="14"/>
      <c r="Y58" s="52">
        <f t="shared" si="9"/>
        <v>1.7403846153846152</v>
      </c>
      <c r="Z58" s="35">
        <f t="shared" si="10"/>
        <v>16.192076</v>
      </c>
      <c r="AA58" s="15"/>
      <c r="AB58" s="35">
        <f t="shared" si="11"/>
        <v>19.537264000000004</v>
      </c>
      <c r="AC58" s="15"/>
      <c r="AD58" s="52">
        <f t="shared" si="12"/>
        <v>1.2065941390097232</v>
      </c>
      <c r="AE58" s="11">
        <v>3.53</v>
      </c>
      <c r="AF58" s="11"/>
      <c r="AG58" s="11">
        <v>3.85</v>
      </c>
      <c r="AH58" s="11"/>
      <c r="AI58" s="52">
        <f t="shared" si="7"/>
        <v>1.0906515580736544</v>
      </c>
    </row>
    <row r="59" spans="1:36">
      <c r="A59" s="27" t="s">
        <v>102</v>
      </c>
      <c r="B59" s="27" t="s">
        <v>96</v>
      </c>
      <c r="C59" s="27" t="s">
        <v>99</v>
      </c>
      <c r="D59" s="28"/>
      <c r="E59" s="28" t="s">
        <v>117</v>
      </c>
      <c r="F59" s="29">
        <v>5.07</v>
      </c>
      <c r="G59" s="30">
        <v>26.2</v>
      </c>
      <c r="H59" s="9" t="s">
        <v>165</v>
      </c>
      <c r="I59" s="11" t="s">
        <v>191</v>
      </c>
      <c r="J59" s="8" t="s">
        <v>197</v>
      </c>
      <c r="K59" s="8" t="s">
        <v>194</v>
      </c>
      <c r="L59" s="8" t="s">
        <v>140</v>
      </c>
      <c r="M59" s="8" t="s">
        <v>5</v>
      </c>
      <c r="N59" s="8">
        <v>2012</v>
      </c>
      <c r="O59" s="8">
        <v>3</v>
      </c>
      <c r="P59" s="12">
        <v>459.83</v>
      </c>
      <c r="Q59" s="12"/>
      <c r="R59" s="50">
        <v>693.66</v>
      </c>
      <c r="S59" s="50"/>
      <c r="T59" s="52">
        <f t="shared" si="8"/>
        <v>1.5085140160494095</v>
      </c>
      <c r="U59" s="13">
        <v>1.8720000000000001</v>
      </c>
      <c r="V59" s="14"/>
      <c r="W59" s="14">
        <v>3.4990000000000001</v>
      </c>
      <c r="X59" s="14"/>
      <c r="Y59" s="52">
        <f t="shared" si="9"/>
        <v>1.8691239316239316</v>
      </c>
      <c r="Z59" s="35">
        <f t="shared" si="10"/>
        <v>16.192076</v>
      </c>
      <c r="AA59" s="15"/>
      <c r="AB59" s="35">
        <f t="shared" si="11"/>
        <v>24.627141999999999</v>
      </c>
      <c r="AC59" s="15"/>
      <c r="AD59" s="52">
        <f t="shared" si="12"/>
        <v>1.5209378957954496</v>
      </c>
      <c r="AE59" s="11">
        <v>3.53</v>
      </c>
      <c r="AF59" s="11"/>
      <c r="AG59" s="11">
        <v>4.74</v>
      </c>
      <c r="AH59" s="11"/>
      <c r="AI59" s="52">
        <f t="shared" si="7"/>
        <v>1.3427762039660058</v>
      </c>
    </row>
    <row r="60" spans="1:36">
      <c r="A60" s="27" t="s">
        <v>102</v>
      </c>
      <c r="B60" s="27" t="s">
        <v>96</v>
      </c>
      <c r="C60" s="27" t="s">
        <v>99</v>
      </c>
      <c r="D60" s="28"/>
      <c r="E60" s="28" t="s">
        <v>117</v>
      </c>
      <c r="F60" s="29">
        <v>5.07</v>
      </c>
      <c r="G60" s="30">
        <v>26.2</v>
      </c>
      <c r="H60" s="9" t="s">
        <v>165</v>
      </c>
      <c r="I60" s="7" t="s">
        <v>188</v>
      </c>
      <c r="J60" s="8" t="s">
        <v>197</v>
      </c>
      <c r="K60" s="8" t="s">
        <v>194</v>
      </c>
      <c r="L60" s="8" t="s">
        <v>20</v>
      </c>
      <c r="M60" s="8" t="s">
        <v>5</v>
      </c>
      <c r="N60" s="8">
        <v>2012</v>
      </c>
      <c r="O60" s="8">
        <v>3</v>
      </c>
      <c r="P60" s="12">
        <v>288.45999999999998</v>
      </c>
      <c r="Q60" s="12"/>
      <c r="R60" s="50">
        <v>369.79</v>
      </c>
      <c r="S60" s="50"/>
      <c r="T60" s="52">
        <f t="shared" si="8"/>
        <v>1.2819455037093532</v>
      </c>
      <c r="U60" s="13">
        <v>2.5299999999999998</v>
      </c>
      <c r="V60" s="14"/>
      <c r="W60" s="14">
        <v>3.83</v>
      </c>
      <c r="X60" s="14"/>
      <c r="Y60" s="52">
        <f t="shared" si="9"/>
        <v>1.5138339920948618</v>
      </c>
      <c r="Z60" s="35">
        <f t="shared" si="10"/>
        <v>10.561579999999999</v>
      </c>
      <c r="AA60" s="15"/>
      <c r="AB60" s="35">
        <f t="shared" si="11"/>
        <v>13.7142</v>
      </c>
      <c r="AC60" s="15"/>
      <c r="AD60" s="52">
        <f t="shared" si="12"/>
        <v>1.2984988988389996</v>
      </c>
      <c r="AE60" s="11">
        <v>3.52</v>
      </c>
      <c r="AF60" s="11"/>
      <c r="AG60" s="11">
        <v>3.73</v>
      </c>
      <c r="AH60" s="11"/>
      <c r="AI60" s="52">
        <f t="shared" si="7"/>
        <v>1.0596590909090908</v>
      </c>
    </row>
    <row r="61" spans="1:36">
      <c r="A61" s="27" t="s">
        <v>102</v>
      </c>
      <c r="B61" s="27" t="s">
        <v>96</v>
      </c>
      <c r="C61" s="27" t="s">
        <v>99</v>
      </c>
      <c r="D61" s="28"/>
      <c r="E61" s="28" t="s">
        <v>117</v>
      </c>
      <c r="F61" s="29">
        <v>5.07</v>
      </c>
      <c r="G61" s="30">
        <v>26.2</v>
      </c>
      <c r="H61" s="9" t="s">
        <v>165</v>
      </c>
      <c r="I61" s="11" t="s">
        <v>191</v>
      </c>
      <c r="J61" s="8" t="s">
        <v>197</v>
      </c>
      <c r="K61" s="8" t="s">
        <v>194</v>
      </c>
      <c r="L61" s="8" t="s">
        <v>20</v>
      </c>
      <c r="M61" s="8" t="s">
        <v>5</v>
      </c>
      <c r="N61" s="8">
        <v>2012</v>
      </c>
      <c r="O61" s="8">
        <v>3</v>
      </c>
      <c r="P61" s="12">
        <v>288.45999999999998</v>
      </c>
      <c r="Q61" s="12"/>
      <c r="R61" s="50">
        <v>545.16</v>
      </c>
      <c r="S61" s="50"/>
      <c r="T61" s="52">
        <f t="shared" si="8"/>
        <v>1.8898980794564237</v>
      </c>
      <c r="U61" s="13">
        <v>2.5299999999999998</v>
      </c>
      <c r="V61" s="14"/>
      <c r="W61" s="14">
        <v>4.12</v>
      </c>
      <c r="X61" s="14"/>
      <c r="Y61" s="52">
        <f t="shared" si="9"/>
        <v>1.6284584980237156</v>
      </c>
      <c r="Z61" s="35">
        <f t="shared" si="10"/>
        <v>10.561579999999999</v>
      </c>
      <c r="AA61" s="15"/>
      <c r="AB61" s="35">
        <f t="shared" si="11"/>
        <v>19.763199999999998</v>
      </c>
      <c r="AC61" s="15"/>
      <c r="AD61" s="52">
        <f t="shared" si="12"/>
        <v>1.8712351750400982</v>
      </c>
      <c r="AE61" s="11">
        <v>3.52</v>
      </c>
      <c r="AF61" s="11"/>
      <c r="AG61" s="11">
        <v>4.49</v>
      </c>
      <c r="AH61" s="11"/>
      <c r="AI61" s="52">
        <f t="shared" si="7"/>
        <v>1.2755681818181819</v>
      </c>
    </row>
    <row r="62" spans="1:36" s="84" customFormat="1">
      <c r="A62" s="55" t="s">
        <v>136</v>
      </c>
      <c r="B62" s="55" t="s">
        <v>96</v>
      </c>
      <c r="C62" s="55" t="s">
        <v>137</v>
      </c>
      <c r="D62" s="56" t="s">
        <v>84</v>
      </c>
      <c r="E62" s="56" t="s">
        <v>117</v>
      </c>
      <c r="F62" s="67">
        <v>5.3</v>
      </c>
      <c r="G62" s="57">
        <v>7.5</v>
      </c>
      <c r="H62" s="57" t="s">
        <v>165</v>
      </c>
      <c r="I62" s="57" t="s">
        <v>198</v>
      </c>
      <c r="J62" s="56" t="s">
        <v>201</v>
      </c>
      <c r="K62" s="58" t="s">
        <v>199</v>
      </c>
      <c r="L62" s="74" t="s">
        <v>28</v>
      </c>
      <c r="M62" s="56" t="s">
        <v>5</v>
      </c>
      <c r="N62" s="56">
        <v>2011</v>
      </c>
      <c r="O62" s="56">
        <v>4</v>
      </c>
      <c r="P62" s="61">
        <v>287</v>
      </c>
      <c r="Q62" s="61">
        <v>18</v>
      </c>
      <c r="R62" s="61">
        <v>217</v>
      </c>
      <c r="S62" s="61">
        <v>16</v>
      </c>
      <c r="T62" s="62">
        <f t="shared" si="8"/>
        <v>0.75609756097560976</v>
      </c>
      <c r="U62" s="83"/>
      <c r="V62" s="83"/>
      <c r="W62" s="83"/>
      <c r="X62" s="83"/>
      <c r="Y62" s="62"/>
      <c r="Z62" s="77"/>
      <c r="AA62" s="77"/>
      <c r="AB62" s="77"/>
      <c r="AC62" s="77"/>
      <c r="AD62" s="62"/>
      <c r="AE62" s="66">
        <v>4.93</v>
      </c>
      <c r="AF62" s="66">
        <v>0.06</v>
      </c>
      <c r="AG62" s="66">
        <v>4.9400000000000004</v>
      </c>
      <c r="AH62" s="66">
        <v>0.17</v>
      </c>
      <c r="AI62" s="62">
        <f t="shared" si="7"/>
        <v>1.002028397565923</v>
      </c>
      <c r="AJ62" s="55" t="s">
        <v>139</v>
      </c>
    </row>
    <row r="63" spans="1:36" s="84" customFormat="1">
      <c r="A63" s="55" t="s">
        <v>136</v>
      </c>
      <c r="B63" s="55" t="s">
        <v>96</v>
      </c>
      <c r="C63" s="55" t="s">
        <v>137</v>
      </c>
      <c r="D63" s="56" t="s">
        <v>84</v>
      </c>
      <c r="E63" s="56" t="s">
        <v>117</v>
      </c>
      <c r="F63" s="67">
        <v>5.3</v>
      </c>
      <c r="G63" s="57">
        <v>7.5</v>
      </c>
      <c r="H63" s="57" t="s">
        <v>165</v>
      </c>
      <c r="I63" s="57" t="s">
        <v>198</v>
      </c>
      <c r="J63" s="56" t="s">
        <v>201</v>
      </c>
      <c r="K63" s="58" t="s">
        <v>199</v>
      </c>
      <c r="L63" s="74" t="s">
        <v>28</v>
      </c>
      <c r="M63" s="56" t="s">
        <v>5</v>
      </c>
      <c r="N63" s="56">
        <v>2011</v>
      </c>
      <c r="O63" s="56">
        <v>4</v>
      </c>
      <c r="P63" s="61">
        <v>89</v>
      </c>
      <c r="Q63" s="61">
        <v>6</v>
      </c>
      <c r="R63" s="61">
        <v>138</v>
      </c>
      <c r="S63" s="61">
        <v>21</v>
      </c>
      <c r="T63" s="62">
        <f t="shared" si="8"/>
        <v>1.550561797752809</v>
      </c>
      <c r="U63" s="83"/>
      <c r="V63" s="83"/>
      <c r="W63" s="83"/>
      <c r="X63" s="83"/>
      <c r="Y63" s="62"/>
      <c r="Z63" s="77"/>
      <c r="AA63" s="77"/>
      <c r="AB63" s="77"/>
      <c r="AC63" s="77"/>
      <c r="AD63" s="62"/>
      <c r="AE63" s="66">
        <v>5.83</v>
      </c>
      <c r="AF63" s="66">
        <v>0.08</v>
      </c>
      <c r="AG63" s="66">
        <v>5.9</v>
      </c>
      <c r="AH63" s="66">
        <v>0.21</v>
      </c>
      <c r="AI63" s="62">
        <f t="shared" si="7"/>
        <v>1.0120068610634649</v>
      </c>
      <c r="AJ63" s="55" t="s">
        <v>139</v>
      </c>
    </row>
    <row r="64" spans="1:36" s="84" customFormat="1">
      <c r="A64" s="55" t="s">
        <v>136</v>
      </c>
      <c r="B64" s="55" t="s">
        <v>96</v>
      </c>
      <c r="C64" s="55" t="s">
        <v>137</v>
      </c>
      <c r="D64" s="56" t="s">
        <v>84</v>
      </c>
      <c r="E64" s="56" t="s">
        <v>117</v>
      </c>
      <c r="F64" s="67">
        <v>5.3</v>
      </c>
      <c r="G64" s="57">
        <v>7.5</v>
      </c>
      <c r="H64" s="57" t="s">
        <v>165</v>
      </c>
      <c r="I64" s="57" t="s">
        <v>200</v>
      </c>
      <c r="J64" s="58" t="s">
        <v>202</v>
      </c>
      <c r="K64" s="58" t="s">
        <v>199</v>
      </c>
      <c r="L64" s="74" t="s">
        <v>140</v>
      </c>
      <c r="M64" s="56" t="s">
        <v>36</v>
      </c>
      <c r="N64" s="56">
        <v>2012</v>
      </c>
      <c r="O64" s="56">
        <v>4</v>
      </c>
      <c r="P64" s="61">
        <v>287</v>
      </c>
      <c r="Q64" s="61">
        <v>18</v>
      </c>
      <c r="R64" s="61">
        <v>161</v>
      </c>
      <c r="S64" s="61">
        <v>12</v>
      </c>
      <c r="T64" s="62">
        <f t="shared" si="8"/>
        <v>0.56097560975609762</v>
      </c>
      <c r="U64" s="83"/>
      <c r="V64" s="83"/>
      <c r="W64" s="83"/>
      <c r="X64" s="83"/>
      <c r="Y64" s="62"/>
      <c r="Z64" s="77"/>
      <c r="AA64" s="77"/>
      <c r="AB64" s="77"/>
      <c r="AC64" s="77"/>
      <c r="AD64" s="62"/>
      <c r="AE64" s="66">
        <v>4.93</v>
      </c>
      <c r="AF64" s="66">
        <v>0.06</v>
      </c>
      <c r="AG64" s="66">
        <v>4.97</v>
      </c>
      <c r="AH64" s="66">
        <v>0.15</v>
      </c>
      <c r="AI64" s="62">
        <f t="shared" si="7"/>
        <v>1.0081135902636917</v>
      </c>
      <c r="AJ64" s="55" t="s">
        <v>139</v>
      </c>
    </row>
    <row r="65" spans="1:36" s="84" customFormat="1">
      <c r="A65" s="55" t="s">
        <v>136</v>
      </c>
      <c r="B65" s="55" t="s">
        <v>96</v>
      </c>
      <c r="C65" s="55" t="s">
        <v>137</v>
      </c>
      <c r="D65" s="56" t="s">
        <v>84</v>
      </c>
      <c r="E65" s="56" t="s">
        <v>117</v>
      </c>
      <c r="F65" s="67">
        <v>5.3</v>
      </c>
      <c r="G65" s="57">
        <v>7.5</v>
      </c>
      <c r="H65" s="57" t="s">
        <v>165</v>
      </c>
      <c r="I65" s="57" t="s">
        <v>200</v>
      </c>
      <c r="J65" s="58" t="s">
        <v>202</v>
      </c>
      <c r="K65" s="58" t="s">
        <v>199</v>
      </c>
      <c r="L65" s="74" t="s">
        <v>140</v>
      </c>
      <c r="M65" s="56" t="s">
        <v>36</v>
      </c>
      <c r="N65" s="56">
        <v>2012</v>
      </c>
      <c r="O65" s="56">
        <v>4</v>
      </c>
      <c r="P65" s="61">
        <v>89</v>
      </c>
      <c r="Q65" s="61">
        <v>6</v>
      </c>
      <c r="R65" s="61">
        <v>72</v>
      </c>
      <c r="S65" s="61">
        <v>11</v>
      </c>
      <c r="T65" s="62">
        <f t="shared" si="8"/>
        <v>0.8089887640449438</v>
      </c>
      <c r="U65" s="83"/>
      <c r="V65" s="83"/>
      <c r="W65" s="83"/>
      <c r="X65" s="83"/>
      <c r="Y65" s="62"/>
      <c r="Z65" s="77"/>
      <c r="AA65" s="77"/>
      <c r="AB65" s="77"/>
      <c r="AC65" s="77"/>
      <c r="AD65" s="62"/>
      <c r="AE65" s="66">
        <v>5.83</v>
      </c>
      <c r="AF65" s="66">
        <v>0.08</v>
      </c>
      <c r="AG65" s="66">
        <v>5.15</v>
      </c>
      <c r="AH65" s="66">
        <v>0.31</v>
      </c>
      <c r="AI65" s="62">
        <f t="shared" si="7"/>
        <v>0.88336192109777023</v>
      </c>
      <c r="AJ65" s="55" t="s">
        <v>139</v>
      </c>
    </row>
    <row r="66" spans="1:36" s="38" customFormat="1">
      <c r="A66" s="27" t="s">
        <v>158</v>
      </c>
      <c r="B66" s="27" t="s">
        <v>96</v>
      </c>
      <c r="C66" s="27" t="s">
        <v>159</v>
      </c>
      <c r="D66" s="28" t="s">
        <v>14</v>
      </c>
      <c r="E66" s="28"/>
      <c r="F66" s="29">
        <v>4.8</v>
      </c>
      <c r="G66" s="37">
        <v>9</v>
      </c>
      <c r="H66" s="9" t="s">
        <v>165</v>
      </c>
      <c r="I66" s="11" t="s">
        <v>191</v>
      </c>
      <c r="J66" s="8" t="s">
        <v>192</v>
      </c>
      <c r="K66" s="28" t="s">
        <v>22</v>
      </c>
      <c r="L66" s="39"/>
      <c r="M66" s="28" t="s">
        <v>5</v>
      </c>
      <c r="N66" s="28">
        <v>2014</v>
      </c>
      <c r="O66" s="28">
        <v>4</v>
      </c>
      <c r="P66" s="43">
        <v>694.66666666666663</v>
      </c>
      <c r="Q66" s="43"/>
      <c r="R66" s="43">
        <v>1004</v>
      </c>
      <c r="S66" s="42"/>
      <c r="T66" s="52">
        <f t="shared" si="8"/>
        <v>1.4452975047984646</v>
      </c>
      <c r="U66" s="34">
        <v>0.80614285714285716</v>
      </c>
      <c r="V66" s="34"/>
      <c r="W66" s="34">
        <v>1.2681428571428572</v>
      </c>
      <c r="X66" s="34"/>
      <c r="Y66" s="52">
        <f t="shared" ref="Y66:Y71" si="13">W66/U66</f>
        <v>1.5730994152046784</v>
      </c>
      <c r="Z66" s="35">
        <f t="shared" ref="Z66:Z71" si="14">(P66*34+U66*298)/1000</f>
        <v>23.858897238095235</v>
      </c>
      <c r="AA66" s="35"/>
      <c r="AB66" s="35">
        <f t="shared" ref="AB66:AB71" si="15">(R66*34+W66*298)/1000</f>
        <v>34.513906571428571</v>
      </c>
      <c r="AC66" s="35"/>
      <c r="AD66" s="52">
        <f t="shared" ref="AD66:AD71" si="16">AB66/Z66</f>
        <v>1.4465843172466748</v>
      </c>
      <c r="AE66" s="40"/>
      <c r="AF66" s="40"/>
      <c r="AG66" s="40"/>
      <c r="AH66" s="40"/>
      <c r="AI66" s="53"/>
    </row>
    <row r="67" spans="1:36" s="38" customFormat="1">
      <c r="A67" s="27" t="s">
        <v>158</v>
      </c>
      <c r="B67" s="27" t="s">
        <v>96</v>
      </c>
      <c r="C67" s="27" t="s">
        <v>159</v>
      </c>
      <c r="D67" s="28" t="s">
        <v>14</v>
      </c>
      <c r="E67" s="28"/>
      <c r="F67" s="29">
        <v>4.8</v>
      </c>
      <c r="G67" s="37">
        <v>9</v>
      </c>
      <c r="H67" s="9" t="s">
        <v>165</v>
      </c>
      <c r="I67" s="11" t="s">
        <v>191</v>
      </c>
      <c r="J67" s="8" t="s">
        <v>192</v>
      </c>
      <c r="K67" s="28" t="s">
        <v>161</v>
      </c>
      <c r="L67" s="39"/>
      <c r="M67" s="28" t="s">
        <v>5</v>
      </c>
      <c r="N67" s="28">
        <v>2014</v>
      </c>
      <c r="O67" s="28">
        <v>4</v>
      </c>
      <c r="P67" s="43">
        <v>758.66666666666663</v>
      </c>
      <c r="Q67" s="43"/>
      <c r="R67" s="43">
        <v>1112</v>
      </c>
      <c r="S67" s="42"/>
      <c r="T67" s="52">
        <f t="shared" si="8"/>
        <v>1.4657293497363797</v>
      </c>
      <c r="U67" s="34">
        <v>0.93499999999999994</v>
      </c>
      <c r="V67" s="34"/>
      <c r="W67" s="34">
        <v>1.0182857142857142</v>
      </c>
      <c r="X67" s="34"/>
      <c r="Y67" s="52">
        <f t="shared" si="13"/>
        <v>1.089075630252101</v>
      </c>
      <c r="Z67" s="35">
        <f t="shared" si="14"/>
        <v>26.073296666666664</v>
      </c>
      <c r="AA67" s="35"/>
      <c r="AB67" s="35">
        <f t="shared" si="15"/>
        <v>38.11144914285714</v>
      </c>
      <c r="AC67" s="35"/>
      <c r="AD67" s="52">
        <f t="shared" si="16"/>
        <v>1.4617042727696425</v>
      </c>
      <c r="AE67" s="40"/>
      <c r="AF67" s="40"/>
      <c r="AG67" s="40"/>
      <c r="AH67" s="40"/>
      <c r="AI67" s="53"/>
    </row>
    <row r="68" spans="1:36" s="38" customFormat="1">
      <c r="A68" s="27" t="s">
        <v>158</v>
      </c>
      <c r="B68" s="27" t="s">
        <v>96</v>
      </c>
      <c r="C68" s="27" t="s">
        <v>159</v>
      </c>
      <c r="D68" s="28" t="s">
        <v>14</v>
      </c>
      <c r="E68" s="28"/>
      <c r="F68" s="29">
        <v>4.8</v>
      </c>
      <c r="G68" s="37">
        <v>9</v>
      </c>
      <c r="H68" s="9" t="s">
        <v>165</v>
      </c>
      <c r="I68" s="11" t="s">
        <v>191</v>
      </c>
      <c r="J68" s="8" t="s">
        <v>192</v>
      </c>
      <c r="K68" s="28" t="s">
        <v>162</v>
      </c>
      <c r="L68" s="39"/>
      <c r="M68" s="28" t="s">
        <v>5</v>
      </c>
      <c r="N68" s="28">
        <v>2014</v>
      </c>
      <c r="O68" s="28">
        <v>4</v>
      </c>
      <c r="P68" s="43">
        <v>922.66666666666663</v>
      </c>
      <c r="Q68" s="43"/>
      <c r="R68" s="43">
        <v>1181.3333333333333</v>
      </c>
      <c r="S68" s="42"/>
      <c r="T68" s="52">
        <f t="shared" si="8"/>
        <v>1.2803468208092486</v>
      </c>
      <c r="U68" s="34">
        <v>1.2382857142857144</v>
      </c>
      <c r="V68" s="34"/>
      <c r="W68" s="34">
        <v>1.2272857142857145</v>
      </c>
      <c r="X68" s="34"/>
      <c r="Y68" s="52">
        <f t="shared" si="13"/>
        <v>0.99111675126903565</v>
      </c>
      <c r="Z68" s="35">
        <f t="shared" si="14"/>
        <v>31.739675809523806</v>
      </c>
      <c r="AA68" s="35"/>
      <c r="AB68" s="35">
        <f t="shared" si="15"/>
        <v>40.531064476190473</v>
      </c>
      <c r="AC68" s="35"/>
      <c r="AD68" s="52">
        <f t="shared" si="16"/>
        <v>1.2769841985603623</v>
      </c>
      <c r="AE68" s="40"/>
      <c r="AF68" s="40"/>
      <c r="AG68" s="40"/>
      <c r="AH68" s="40"/>
      <c r="AI68" s="53"/>
    </row>
    <row r="69" spans="1:36" s="38" customFormat="1">
      <c r="A69" s="27" t="s">
        <v>158</v>
      </c>
      <c r="B69" s="27" t="s">
        <v>96</v>
      </c>
      <c r="C69" s="27" t="s">
        <v>160</v>
      </c>
      <c r="D69" s="28" t="s">
        <v>14</v>
      </c>
      <c r="E69" s="28"/>
      <c r="F69" s="29">
        <v>5.9</v>
      </c>
      <c r="G69" s="37">
        <v>4</v>
      </c>
      <c r="H69" s="9" t="s">
        <v>165</v>
      </c>
      <c r="I69" s="11" t="s">
        <v>191</v>
      </c>
      <c r="J69" s="8" t="s">
        <v>192</v>
      </c>
      <c r="K69" s="28" t="s">
        <v>22</v>
      </c>
      <c r="L69" s="39"/>
      <c r="M69" s="28" t="s">
        <v>5</v>
      </c>
      <c r="N69" s="28">
        <v>2014</v>
      </c>
      <c r="O69" s="28">
        <v>4</v>
      </c>
      <c r="P69" s="43">
        <v>545.33333333333337</v>
      </c>
      <c r="Q69" s="43"/>
      <c r="R69" s="43">
        <v>1013.3333333333334</v>
      </c>
      <c r="S69" s="42"/>
      <c r="T69" s="52">
        <f t="shared" si="8"/>
        <v>1.8581907090464547</v>
      </c>
      <c r="U69" s="34">
        <v>0.85642857142857143</v>
      </c>
      <c r="V69" s="34"/>
      <c r="W69" s="34">
        <v>0.84700000000000009</v>
      </c>
      <c r="X69" s="34"/>
      <c r="Y69" s="52">
        <f t="shared" si="13"/>
        <v>0.9889908256880735</v>
      </c>
      <c r="Z69" s="35">
        <f t="shared" si="14"/>
        <v>18.796549047619049</v>
      </c>
      <c r="AA69" s="35"/>
      <c r="AB69" s="35">
        <f t="shared" si="15"/>
        <v>34.705739333333341</v>
      </c>
      <c r="AC69" s="35"/>
      <c r="AD69" s="52">
        <f t="shared" si="16"/>
        <v>1.8463888900781764</v>
      </c>
      <c r="AE69" s="40"/>
      <c r="AF69" s="40"/>
      <c r="AG69" s="40"/>
      <c r="AH69" s="40"/>
      <c r="AI69" s="53"/>
    </row>
    <row r="70" spans="1:36" s="38" customFormat="1">
      <c r="A70" s="27" t="s">
        <v>158</v>
      </c>
      <c r="B70" s="27" t="s">
        <v>96</v>
      </c>
      <c r="C70" s="27" t="s">
        <v>160</v>
      </c>
      <c r="D70" s="28" t="s">
        <v>14</v>
      </c>
      <c r="E70" s="28"/>
      <c r="F70" s="29">
        <v>5.9</v>
      </c>
      <c r="G70" s="37">
        <v>4</v>
      </c>
      <c r="H70" s="9" t="s">
        <v>165</v>
      </c>
      <c r="I70" s="11" t="s">
        <v>191</v>
      </c>
      <c r="J70" s="8" t="s">
        <v>192</v>
      </c>
      <c r="K70" s="28" t="s">
        <v>161</v>
      </c>
      <c r="L70" s="39"/>
      <c r="M70" s="28" t="s">
        <v>5</v>
      </c>
      <c r="N70" s="28">
        <v>2014</v>
      </c>
      <c r="O70" s="28">
        <v>4</v>
      </c>
      <c r="P70" s="43">
        <v>676</v>
      </c>
      <c r="Q70" s="43"/>
      <c r="R70" s="43">
        <v>1093.3333333333333</v>
      </c>
      <c r="S70" s="42"/>
      <c r="T70" s="52">
        <f t="shared" si="8"/>
        <v>1.6173570019723864</v>
      </c>
      <c r="U70" s="34">
        <v>1.0827142857142857</v>
      </c>
      <c r="V70" s="34"/>
      <c r="W70" s="34">
        <v>1.0780000000000001</v>
      </c>
      <c r="X70" s="34"/>
      <c r="Y70" s="52">
        <f t="shared" si="13"/>
        <v>0.99564586357039186</v>
      </c>
      <c r="Z70" s="35">
        <f t="shared" si="14"/>
        <v>23.306648857142857</v>
      </c>
      <c r="AA70" s="35"/>
      <c r="AB70" s="35">
        <f t="shared" si="15"/>
        <v>37.494577333333325</v>
      </c>
      <c r="AC70" s="35"/>
      <c r="AD70" s="52">
        <f t="shared" si="16"/>
        <v>1.6087502567681347</v>
      </c>
      <c r="AE70" s="40"/>
      <c r="AF70" s="40"/>
      <c r="AG70" s="40"/>
      <c r="AH70" s="40"/>
      <c r="AI70" s="53"/>
    </row>
    <row r="71" spans="1:36" s="38" customFormat="1">
      <c r="A71" s="27" t="s">
        <v>158</v>
      </c>
      <c r="B71" s="27" t="s">
        <v>96</v>
      </c>
      <c r="C71" s="27" t="s">
        <v>160</v>
      </c>
      <c r="D71" s="28" t="s">
        <v>14</v>
      </c>
      <c r="E71" s="28"/>
      <c r="F71" s="29">
        <v>5.9</v>
      </c>
      <c r="G71" s="37">
        <v>4</v>
      </c>
      <c r="H71" s="9" t="s">
        <v>165</v>
      </c>
      <c r="I71" s="11" t="s">
        <v>191</v>
      </c>
      <c r="J71" s="8" t="s">
        <v>192</v>
      </c>
      <c r="K71" s="28" t="s">
        <v>162</v>
      </c>
      <c r="L71" s="39"/>
      <c r="M71" s="28" t="s">
        <v>5</v>
      </c>
      <c r="N71" s="28">
        <v>2014</v>
      </c>
      <c r="O71" s="28">
        <v>4</v>
      </c>
      <c r="P71" s="43">
        <v>901.33333333333337</v>
      </c>
      <c r="Q71" s="43"/>
      <c r="R71" s="43">
        <v>1192</v>
      </c>
      <c r="S71" s="42"/>
      <c r="T71" s="52">
        <f t="shared" si="8"/>
        <v>1.3224852071005917</v>
      </c>
      <c r="U71" s="34">
        <v>1.474</v>
      </c>
      <c r="V71" s="34"/>
      <c r="W71" s="34">
        <v>0.89571428571428569</v>
      </c>
      <c r="X71" s="34"/>
      <c r="Y71" s="52">
        <f t="shared" si="13"/>
        <v>0.60767590618336886</v>
      </c>
      <c r="Z71" s="35">
        <f t="shared" si="14"/>
        <v>31.084585333333337</v>
      </c>
      <c r="AA71" s="35"/>
      <c r="AB71" s="35">
        <f t="shared" si="15"/>
        <v>40.794922857142851</v>
      </c>
      <c r="AC71" s="35"/>
      <c r="AD71" s="52">
        <f t="shared" si="16"/>
        <v>1.3123843351835451</v>
      </c>
      <c r="AE71" s="40"/>
      <c r="AF71" s="40"/>
      <c r="AG71" s="40"/>
      <c r="AH71" s="40"/>
      <c r="AI71" s="53"/>
    </row>
    <row r="72" spans="1:36" s="27" customFormat="1">
      <c r="D72" s="28"/>
      <c r="E72" s="28"/>
      <c r="F72" s="30"/>
      <c r="G72" s="30"/>
      <c r="H72" s="30"/>
      <c r="I72" s="30"/>
      <c r="J72" s="46"/>
      <c r="K72" s="46"/>
      <c r="L72" s="32"/>
      <c r="M72" s="28"/>
      <c r="N72" s="28"/>
      <c r="O72" s="28"/>
      <c r="P72" s="43"/>
      <c r="Q72" s="43"/>
      <c r="R72" s="43"/>
      <c r="S72" s="43"/>
      <c r="T72" s="53"/>
      <c r="U72" s="34"/>
      <c r="V72" s="34"/>
      <c r="W72" s="34"/>
      <c r="X72" s="34"/>
      <c r="Y72" s="53"/>
      <c r="Z72" s="35"/>
      <c r="AA72" s="35"/>
      <c r="AB72" s="35"/>
      <c r="AC72" s="35"/>
      <c r="AD72" s="53"/>
      <c r="AE72" s="36"/>
      <c r="AF72" s="36"/>
      <c r="AG72" s="36"/>
      <c r="AH72" s="36"/>
      <c r="AI72" s="53"/>
    </row>
    <row r="73" spans="1:36">
      <c r="A73" s="7" t="s">
        <v>83</v>
      </c>
    </row>
    <row r="74" spans="1:36">
      <c r="A74" s="7" t="s">
        <v>131</v>
      </c>
    </row>
    <row r="75" spans="1:36">
      <c r="A75" s="7" t="s">
        <v>130</v>
      </c>
    </row>
    <row r="76" spans="1:36">
      <c r="A76" s="7" t="s">
        <v>204</v>
      </c>
    </row>
  </sheetData>
  <mergeCells count="12">
    <mergeCell ref="M3:M4"/>
    <mergeCell ref="O3:O4"/>
    <mergeCell ref="P3:T3"/>
    <mergeCell ref="AE3:AI3"/>
    <mergeCell ref="Z3:AD3"/>
    <mergeCell ref="U3:Y3"/>
    <mergeCell ref="H3:J3"/>
    <mergeCell ref="A3:A4"/>
    <mergeCell ref="B3:B4"/>
    <mergeCell ref="C3:C4"/>
    <mergeCell ref="D3:D4"/>
    <mergeCell ref="E3:G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C986C-E447-3A4A-B6E2-BA324CDF893C}">
  <dimension ref="A1:AJ46"/>
  <sheetViews>
    <sheetView workbookViewId="0">
      <pane xSplit="1" ySplit="4" topLeftCell="K5" activePane="bottomRight" state="frozen"/>
      <selection pane="topRight" activeCell="B1" sqref="B1"/>
      <selection pane="bottomLeft" activeCell="A3" sqref="A3"/>
      <selection pane="bottomRight" sqref="A1:XFD2"/>
    </sheetView>
  </sheetViews>
  <sheetFormatPr baseColWidth="10" defaultRowHeight="19"/>
  <cols>
    <col min="1" max="1" width="31.140625" style="7" customWidth="1"/>
    <col min="2" max="2" width="10.140625" style="7" bestFit="1" customWidth="1"/>
    <col min="3" max="3" width="29.85546875" style="7" bestFit="1" customWidth="1"/>
    <col min="4" max="4" width="7.28515625" style="8" bestFit="1" customWidth="1"/>
    <col min="5" max="5" width="12.85546875" style="8" bestFit="1" customWidth="1"/>
    <col min="6" max="6" width="5.42578125" style="9" bestFit="1" customWidth="1"/>
    <col min="7" max="7" width="7.28515625" style="9" bestFit="1" customWidth="1"/>
    <col min="8" max="8" width="19.85546875" style="45" bestFit="1" customWidth="1"/>
    <col min="9" max="9" width="27.42578125" style="45" bestFit="1" customWidth="1"/>
    <col min="10" max="10" width="21.5703125" style="45" bestFit="1" customWidth="1"/>
    <col min="11" max="11" width="33.85546875" style="45" bestFit="1" customWidth="1"/>
    <col min="12" max="12" width="17.5703125" style="11" customWidth="1"/>
    <col min="13" max="13" width="7.28515625" style="8" bestFit="1" customWidth="1"/>
    <col min="14" max="14" width="10.42578125" style="8" bestFit="1" customWidth="1"/>
    <col min="15" max="15" width="10.85546875" style="8" bestFit="1" customWidth="1"/>
    <col min="16" max="16" width="7.85546875" style="44" bestFit="1" customWidth="1"/>
    <col min="17" max="17" width="7.5703125" style="44" bestFit="1" customWidth="1"/>
    <col min="18" max="18" width="7.85546875" style="44" bestFit="1" customWidth="1"/>
    <col min="19" max="19" width="7" style="44" bestFit="1" customWidth="1"/>
    <col min="20" max="20" width="7" style="52" customWidth="1"/>
    <col min="21" max="21" width="7.7109375" style="13" bestFit="1" customWidth="1"/>
    <col min="22" max="22" width="7.42578125" style="13" bestFit="1" customWidth="1"/>
    <col min="23" max="23" width="8.28515625" style="13" bestFit="1" customWidth="1"/>
    <col min="24" max="24" width="6.85546875" style="13" bestFit="1" customWidth="1"/>
    <col min="25" max="25" width="7" style="52" customWidth="1"/>
    <col min="26" max="27" width="7.42578125" style="14" bestFit="1" customWidth="1"/>
    <col min="28" max="28" width="7" style="14" bestFit="1" customWidth="1"/>
    <col min="29" max="29" width="6.85546875" style="14" bestFit="1" customWidth="1"/>
    <col min="30" max="30" width="7" style="52" customWidth="1"/>
    <col min="31" max="34" width="7.85546875" style="15" bestFit="1" customWidth="1"/>
    <col min="35" max="35" width="7" style="52" customWidth="1"/>
    <col min="36" max="36" width="40" style="7" bestFit="1" customWidth="1"/>
    <col min="37" max="16384" width="10.7109375" style="7"/>
  </cols>
  <sheetData>
    <row r="1" spans="1:36">
      <c r="A1" s="7" t="s">
        <v>300</v>
      </c>
      <c r="H1" s="10"/>
      <c r="I1" s="11"/>
      <c r="J1" s="8"/>
      <c r="K1" s="8"/>
      <c r="L1" s="8"/>
      <c r="N1" s="12"/>
      <c r="O1" s="12"/>
      <c r="P1" s="12"/>
      <c r="Q1" s="12"/>
      <c r="R1" s="35"/>
      <c r="S1" s="13"/>
      <c r="T1" s="13"/>
      <c r="W1" s="81"/>
      <c r="X1" s="14"/>
      <c r="Y1" s="14"/>
      <c r="AB1" s="81"/>
      <c r="AC1" s="15"/>
      <c r="AD1" s="15"/>
      <c r="AG1" s="35"/>
      <c r="AH1" s="7"/>
      <c r="AI1" s="7"/>
    </row>
    <row r="2" spans="1:36">
      <c r="H2" s="10"/>
      <c r="I2" s="11"/>
      <c r="J2" s="8"/>
      <c r="K2" s="8"/>
      <c r="L2" s="8"/>
      <c r="N2" s="12"/>
      <c r="O2" s="12"/>
      <c r="P2" s="12"/>
      <c r="Q2" s="12"/>
      <c r="R2" s="35"/>
      <c r="S2" s="13"/>
      <c r="T2" s="13"/>
      <c r="W2" s="81"/>
      <c r="X2" s="14"/>
      <c r="Y2" s="14"/>
      <c r="AB2" s="81"/>
      <c r="AC2" s="15"/>
      <c r="AD2" s="15"/>
      <c r="AG2" s="35"/>
      <c r="AH2" s="7"/>
      <c r="AI2" s="7"/>
    </row>
    <row r="3" spans="1:36" s="23" customFormat="1" ht="49" customHeight="1">
      <c r="A3" s="94" t="s">
        <v>2</v>
      </c>
      <c r="B3" s="94" t="s">
        <v>9</v>
      </c>
      <c r="C3" s="94" t="s">
        <v>10</v>
      </c>
      <c r="D3" s="94" t="s">
        <v>15</v>
      </c>
      <c r="E3" s="94" t="s">
        <v>17</v>
      </c>
      <c r="F3" s="94"/>
      <c r="G3" s="94"/>
      <c r="H3" s="94" t="s">
        <v>167</v>
      </c>
      <c r="I3" s="94"/>
      <c r="J3" s="94"/>
      <c r="K3" s="23" t="s">
        <v>168</v>
      </c>
      <c r="L3" s="25" t="s">
        <v>129</v>
      </c>
      <c r="M3" s="94" t="s">
        <v>4</v>
      </c>
      <c r="N3" s="23" t="s">
        <v>25</v>
      </c>
      <c r="O3" s="94" t="s">
        <v>3</v>
      </c>
      <c r="P3" s="95" t="s">
        <v>29</v>
      </c>
      <c r="Q3" s="95"/>
      <c r="R3" s="95"/>
      <c r="S3" s="95"/>
      <c r="T3" s="95"/>
      <c r="U3" s="91" t="s">
        <v>34</v>
      </c>
      <c r="V3" s="91"/>
      <c r="W3" s="91"/>
      <c r="X3" s="91"/>
      <c r="Y3" s="91"/>
      <c r="Z3" s="92" t="s">
        <v>51</v>
      </c>
      <c r="AA3" s="92"/>
      <c r="AB3" s="92"/>
      <c r="AC3" s="92"/>
      <c r="AD3" s="92"/>
      <c r="AE3" s="93" t="s">
        <v>164</v>
      </c>
      <c r="AF3" s="93"/>
      <c r="AG3" s="93"/>
      <c r="AH3" s="93"/>
      <c r="AI3" s="93"/>
      <c r="AJ3" s="23" t="s">
        <v>26</v>
      </c>
    </row>
    <row r="4" spans="1:36" s="23" customFormat="1" ht="40">
      <c r="A4" s="94"/>
      <c r="B4" s="94"/>
      <c r="C4" s="94"/>
      <c r="D4" s="94"/>
      <c r="E4" s="23" t="s">
        <v>11</v>
      </c>
      <c r="F4" s="2" t="s">
        <v>128</v>
      </c>
      <c r="G4" s="2" t="s">
        <v>12</v>
      </c>
      <c r="H4" s="2" t="s">
        <v>166</v>
      </c>
      <c r="I4" s="2" t="s">
        <v>18</v>
      </c>
      <c r="J4" s="2" t="s">
        <v>173</v>
      </c>
      <c r="K4" s="2"/>
      <c r="L4" s="25"/>
      <c r="M4" s="94"/>
      <c r="O4" s="94"/>
      <c r="P4" s="41" t="s">
        <v>33</v>
      </c>
      <c r="Q4" s="41" t="s">
        <v>30</v>
      </c>
      <c r="R4" s="41" t="s">
        <v>31</v>
      </c>
      <c r="S4" s="41" t="s">
        <v>32</v>
      </c>
      <c r="T4" s="51" t="s">
        <v>203</v>
      </c>
      <c r="U4" s="26" t="s">
        <v>33</v>
      </c>
      <c r="V4" s="26" t="s">
        <v>30</v>
      </c>
      <c r="W4" s="26" t="s">
        <v>31</v>
      </c>
      <c r="X4" s="26" t="s">
        <v>32</v>
      </c>
      <c r="Y4" s="51" t="s">
        <v>203</v>
      </c>
      <c r="Z4" s="24" t="s">
        <v>33</v>
      </c>
      <c r="AA4" s="24" t="s">
        <v>30</v>
      </c>
      <c r="AB4" s="24" t="s">
        <v>31</v>
      </c>
      <c r="AC4" s="24" t="s">
        <v>32</v>
      </c>
      <c r="AD4" s="51" t="s">
        <v>203</v>
      </c>
      <c r="AE4" s="25" t="s">
        <v>33</v>
      </c>
      <c r="AF4" s="25" t="s">
        <v>30</v>
      </c>
      <c r="AG4" s="25" t="s">
        <v>31</v>
      </c>
      <c r="AH4" s="25" t="s">
        <v>32</v>
      </c>
      <c r="AI4" s="51" t="s">
        <v>203</v>
      </c>
    </row>
    <row r="5" spans="1:36" s="23" customFormat="1">
      <c r="A5" s="7" t="s">
        <v>62</v>
      </c>
      <c r="B5" s="7" t="s">
        <v>61</v>
      </c>
      <c r="C5" s="7" t="s">
        <v>70</v>
      </c>
      <c r="D5" s="8" t="s">
        <v>84</v>
      </c>
      <c r="E5" s="8" t="s">
        <v>37</v>
      </c>
      <c r="F5" s="9">
        <v>6.4</v>
      </c>
      <c r="G5" s="9">
        <v>16.899999999999999</v>
      </c>
      <c r="H5" s="45" t="s">
        <v>205</v>
      </c>
      <c r="I5" s="45" t="s">
        <v>206</v>
      </c>
      <c r="J5" s="8" t="s">
        <v>207</v>
      </c>
      <c r="K5" s="45" t="s">
        <v>171</v>
      </c>
      <c r="L5" s="10" t="s">
        <v>28</v>
      </c>
      <c r="M5" s="8" t="s">
        <v>36</v>
      </c>
      <c r="N5" s="23">
        <v>1993</v>
      </c>
      <c r="O5" s="23">
        <v>3</v>
      </c>
      <c r="P5" s="44">
        <v>10.666666666666666</v>
      </c>
      <c r="Q5" s="44"/>
      <c r="R5" s="44">
        <v>2.6666666666666665</v>
      </c>
      <c r="S5" s="44"/>
      <c r="T5" s="52">
        <f>R5/P5</f>
        <v>0.25</v>
      </c>
      <c r="U5" s="13">
        <v>0.14000000000000001</v>
      </c>
      <c r="V5" s="13"/>
      <c r="W5" s="13">
        <v>0.36</v>
      </c>
      <c r="X5" s="13"/>
      <c r="Y5" s="52">
        <f>W5/U5</f>
        <v>2.5714285714285712</v>
      </c>
      <c r="Z5" s="35">
        <f>(P5*34+U5*298)/1000</f>
        <v>0.40438666666666667</v>
      </c>
      <c r="AA5" s="14"/>
      <c r="AB5" s="35">
        <f>(R5*34+W5*298)/1000</f>
        <v>0.19794666666666666</v>
      </c>
      <c r="AC5" s="14"/>
      <c r="AD5" s="52">
        <f>AB5/Z5</f>
        <v>0.48949849978568366</v>
      </c>
      <c r="AE5" s="47">
        <v>6.2</v>
      </c>
      <c r="AF5" s="47"/>
      <c r="AG5" s="47">
        <v>6.3</v>
      </c>
      <c r="AH5" s="15"/>
      <c r="AI5" s="52">
        <f>AG5/AE5</f>
        <v>1.0161290322580645</v>
      </c>
      <c r="AJ5" s="7" t="s">
        <v>63</v>
      </c>
    </row>
    <row r="6" spans="1:36" s="27" customFormat="1">
      <c r="A6" s="7" t="s">
        <v>62</v>
      </c>
      <c r="B6" s="7" t="s">
        <v>61</v>
      </c>
      <c r="C6" s="7" t="s">
        <v>70</v>
      </c>
      <c r="D6" s="8" t="s">
        <v>84</v>
      </c>
      <c r="E6" s="8" t="s">
        <v>37</v>
      </c>
      <c r="F6" s="9">
        <v>6.4</v>
      </c>
      <c r="G6" s="9">
        <v>16.899999999999999</v>
      </c>
      <c r="H6" s="45" t="s">
        <v>205</v>
      </c>
      <c r="I6" s="45" t="s">
        <v>206</v>
      </c>
      <c r="J6" s="8" t="s">
        <v>208</v>
      </c>
      <c r="K6" s="45" t="s">
        <v>171</v>
      </c>
      <c r="L6" s="10" t="s">
        <v>140</v>
      </c>
      <c r="M6" s="8" t="s">
        <v>5</v>
      </c>
      <c r="N6" s="28">
        <v>1993</v>
      </c>
      <c r="O6" s="28">
        <v>3</v>
      </c>
      <c r="P6" s="43">
        <v>36</v>
      </c>
      <c r="Q6" s="43"/>
      <c r="R6" s="43">
        <v>13.333333333333334</v>
      </c>
      <c r="S6" s="42"/>
      <c r="T6" s="52">
        <f>R6/P6</f>
        <v>0.37037037037037041</v>
      </c>
      <c r="U6" s="34">
        <v>0.20599999999999999</v>
      </c>
      <c r="V6" s="34"/>
      <c r="W6" s="34">
        <v>0.15</v>
      </c>
      <c r="X6" s="34"/>
      <c r="Y6" s="52">
        <f>W6/U6</f>
        <v>0.72815533980582525</v>
      </c>
      <c r="Z6" s="35">
        <f>(P6*34+U6*298)/1000</f>
        <v>1.285388</v>
      </c>
      <c r="AA6" s="35"/>
      <c r="AB6" s="35">
        <f>(R6*34+W6*298)/1000</f>
        <v>0.49803333333333338</v>
      </c>
      <c r="AC6" s="35"/>
      <c r="AD6" s="52">
        <f>AB6/Z6</f>
        <v>0.38745758738476893</v>
      </c>
      <c r="AE6" s="48">
        <v>5.4</v>
      </c>
      <c r="AF6" s="48"/>
      <c r="AG6" s="48">
        <v>5.7</v>
      </c>
      <c r="AH6" s="36"/>
      <c r="AI6" s="52">
        <f>AG6/AE6</f>
        <v>1.0555555555555556</v>
      </c>
      <c r="AJ6" s="7" t="s">
        <v>63</v>
      </c>
    </row>
    <row r="7" spans="1:36" s="86" customFormat="1" ht="20">
      <c r="A7" s="27" t="s">
        <v>67</v>
      </c>
      <c r="B7" s="27" t="s">
        <v>61</v>
      </c>
      <c r="C7" s="27" t="s">
        <v>70</v>
      </c>
      <c r="D7" s="28" t="s">
        <v>84</v>
      </c>
      <c r="E7" s="28" t="s">
        <v>68</v>
      </c>
      <c r="F7" s="30">
        <v>6.6</v>
      </c>
      <c r="G7" s="30">
        <v>12</v>
      </c>
      <c r="H7" s="46" t="s">
        <v>205</v>
      </c>
      <c r="I7" s="46" t="s">
        <v>206</v>
      </c>
      <c r="J7" s="28" t="s">
        <v>209</v>
      </c>
      <c r="K7" s="46" t="s">
        <v>171</v>
      </c>
      <c r="L7" s="85" t="s">
        <v>20</v>
      </c>
      <c r="M7" s="86" t="s">
        <v>36</v>
      </c>
      <c r="N7" s="86">
        <v>1997</v>
      </c>
      <c r="O7" s="86">
        <v>3</v>
      </c>
      <c r="P7" s="43">
        <v>27</v>
      </c>
      <c r="Q7" s="43"/>
      <c r="R7" s="43">
        <v>9</v>
      </c>
      <c r="S7" s="43"/>
      <c r="T7" s="53">
        <f t="shared" ref="T7:T35" si="0">R7/P7</f>
        <v>0.33333333333333331</v>
      </c>
      <c r="U7" s="34"/>
      <c r="V7" s="34"/>
      <c r="W7" s="34"/>
      <c r="X7" s="34"/>
      <c r="Y7" s="53"/>
      <c r="Z7" s="35"/>
      <c r="AA7" s="35"/>
      <c r="AB7" s="35"/>
      <c r="AC7" s="35"/>
      <c r="AD7" s="53"/>
      <c r="AE7" s="48">
        <v>5.4</v>
      </c>
      <c r="AF7" s="48"/>
      <c r="AG7" s="48">
        <v>4.5999999999999996</v>
      </c>
      <c r="AH7" s="36"/>
      <c r="AI7" s="53">
        <f t="shared" ref="AI7:AI35" si="1">AG7/AE7</f>
        <v>0.85185185185185175</v>
      </c>
      <c r="AJ7" s="27" t="s">
        <v>63</v>
      </c>
    </row>
    <row r="8" spans="1:36" s="86" customFormat="1" ht="20">
      <c r="A8" s="27" t="s">
        <v>67</v>
      </c>
      <c r="B8" s="27" t="s">
        <v>61</v>
      </c>
      <c r="C8" s="27" t="s">
        <v>70</v>
      </c>
      <c r="D8" s="28" t="s">
        <v>84</v>
      </c>
      <c r="E8" s="28" t="s">
        <v>68</v>
      </c>
      <c r="F8" s="30">
        <v>6.6</v>
      </c>
      <c r="G8" s="30">
        <v>12</v>
      </c>
      <c r="H8" s="46" t="s">
        <v>205</v>
      </c>
      <c r="I8" s="46" t="s">
        <v>206</v>
      </c>
      <c r="J8" s="28" t="s">
        <v>209</v>
      </c>
      <c r="K8" s="46" t="s">
        <v>171</v>
      </c>
      <c r="L8" s="85" t="s">
        <v>20</v>
      </c>
      <c r="M8" s="86" t="s">
        <v>5</v>
      </c>
      <c r="N8" s="86">
        <v>1997</v>
      </c>
      <c r="O8" s="86">
        <v>3</v>
      </c>
      <c r="P8" s="43">
        <v>13</v>
      </c>
      <c r="Q8" s="43"/>
      <c r="R8" s="43">
        <v>7</v>
      </c>
      <c r="S8" s="43"/>
      <c r="T8" s="53">
        <f t="shared" si="0"/>
        <v>0.53846153846153844</v>
      </c>
      <c r="U8" s="34"/>
      <c r="V8" s="34"/>
      <c r="W8" s="34"/>
      <c r="X8" s="34"/>
      <c r="Y8" s="53"/>
      <c r="Z8" s="35"/>
      <c r="AA8" s="35"/>
      <c r="AB8" s="35"/>
      <c r="AC8" s="35"/>
      <c r="AD8" s="53"/>
      <c r="AE8" s="48">
        <v>3</v>
      </c>
      <c r="AF8" s="48"/>
      <c r="AG8" s="48">
        <v>3.5</v>
      </c>
      <c r="AH8" s="36"/>
      <c r="AI8" s="53">
        <f t="shared" si="1"/>
        <v>1.1666666666666667</v>
      </c>
      <c r="AJ8" s="27" t="s">
        <v>63</v>
      </c>
    </row>
    <row r="9" spans="1:36" s="27" customFormat="1" ht="20">
      <c r="A9" s="27" t="s">
        <v>71</v>
      </c>
      <c r="B9" s="27" t="s">
        <v>61</v>
      </c>
      <c r="C9" s="27" t="s">
        <v>72</v>
      </c>
      <c r="D9" s="28" t="s">
        <v>84</v>
      </c>
      <c r="E9" s="28" t="s">
        <v>68</v>
      </c>
      <c r="F9" s="30">
        <v>6.88</v>
      </c>
      <c r="G9" s="30">
        <v>13.2</v>
      </c>
      <c r="H9" s="46" t="s">
        <v>205</v>
      </c>
      <c r="I9" s="46" t="s">
        <v>206</v>
      </c>
      <c r="J9" s="28" t="s">
        <v>208</v>
      </c>
      <c r="K9" s="46" t="s">
        <v>171</v>
      </c>
      <c r="L9" s="31" t="s">
        <v>140</v>
      </c>
      <c r="M9" s="86" t="s">
        <v>5</v>
      </c>
      <c r="N9" s="28">
        <v>1994</v>
      </c>
      <c r="O9" s="28">
        <v>3</v>
      </c>
      <c r="P9" s="43">
        <v>266</v>
      </c>
      <c r="Q9" s="43"/>
      <c r="R9" s="43">
        <v>230</v>
      </c>
      <c r="S9" s="43"/>
      <c r="T9" s="53">
        <f t="shared" si="0"/>
        <v>0.86466165413533835</v>
      </c>
      <c r="U9" s="34"/>
      <c r="V9" s="34"/>
      <c r="W9" s="34"/>
      <c r="X9" s="34"/>
      <c r="Y9" s="53"/>
      <c r="Z9" s="35"/>
      <c r="AA9" s="35"/>
      <c r="AB9" s="35"/>
      <c r="AC9" s="35"/>
      <c r="AD9" s="53"/>
      <c r="AE9" s="36">
        <v>5.22</v>
      </c>
      <c r="AF9" s="36"/>
      <c r="AG9" s="36">
        <v>5.0999999999999996</v>
      </c>
      <c r="AH9" s="36"/>
      <c r="AI9" s="53">
        <f t="shared" si="1"/>
        <v>0.97701149425287359</v>
      </c>
      <c r="AJ9" s="27" t="s">
        <v>63</v>
      </c>
    </row>
    <row r="10" spans="1:36" s="27" customFormat="1" ht="20">
      <c r="A10" s="27" t="s">
        <v>71</v>
      </c>
      <c r="B10" s="27" t="s">
        <v>61</v>
      </c>
      <c r="C10" s="27" t="s">
        <v>72</v>
      </c>
      <c r="D10" s="28" t="s">
        <v>84</v>
      </c>
      <c r="E10" s="28" t="s">
        <v>68</v>
      </c>
      <c r="F10" s="30">
        <v>6.88</v>
      </c>
      <c r="G10" s="30">
        <v>13.2</v>
      </c>
      <c r="H10" s="46" t="s">
        <v>205</v>
      </c>
      <c r="I10" s="46" t="s">
        <v>206</v>
      </c>
      <c r="J10" s="28" t="s">
        <v>208</v>
      </c>
      <c r="K10" s="46" t="s">
        <v>171</v>
      </c>
      <c r="L10" s="31" t="s">
        <v>140</v>
      </c>
      <c r="M10" s="86" t="s">
        <v>36</v>
      </c>
      <c r="N10" s="28">
        <v>1995</v>
      </c>
      <c r="O10" s="28">
        <v>3</v>
      </c>
      <c r="P10" s="43">
        <v>204</v>
      </c>
      <c r="Q10" s="43"/>
      <c r="R10" s="43">
        <v>184</v>
      </c>
      <c r="S10" s="43"/>
      <c r="T10" s="53">
        <f t="shared" si="0"/>
        <v>0.90196078431372551</v>
      </c>
      <c r="U10" s="34"/>
      <c r="V10" s="34"/>
      <c r="W10" s="34"/>
      <c r="X10" s="34"/>
      <c r="Y10" s="53"/>
      <c r="Z10" s="35"/>
      <c r="AA10" s="35"/>
      <c r="AB10" s="35"/>
      <c r="AC10" s="35"/>
      <c r="AD10" s="53"/>
      <c r="AE10" s="36">
        <v>6.54</v>
      </c>
      <c r="AF10" s="36"/>
      <c r="AG10" s="36">
        <v>6.4</v>
      </c>
      <c r="AH10" s="36"/>
      <c r="AI10" s="53">
        <f t="shared" si="1"/>
        <v>0.97859327217125391</v>
      </c>
      <c r="AJ10" s="27" t="s">
        <v>63</v>
      </c>
    </row>
    <row r="11" spans="1:36" s="27" customFormat="1" ht="20">
      <c r="A11" s="27" t="s">
        <v>71</v>
      </c>
      <c r="B11" s="27" t="s">
        <v>61</v>
      </c>
      <c r="C11" s="27" t="s">
        <v>72</v>
      </c>
      <c r="D11" s="28" t="s">
        <v>84</v>
      </c>
      <c r="E11" s="28" t="s">
        <v>68</v>
      </c>
      <c r="F11" s="30">
        <v>6.88</v>
      </c>
      <c r="G11" s="30">
        <v>13.2</v>
      </c>
      <c r="H11" s="46" t="s">
        <v>205</v>
      </c>
      <c r="I11" s="46" t="s">
        <v>206</v>
      </c>
      <c r="J11" s="28" t="s">
        <v>210</v>
      </c>
      <c r="K11" s="46" t="s">
        <v>171</v>
      </c>
      <c r="L11" s="31" t="s">
        <v>140</v>
      </c>
      <c r="M11" s="86" t="s">
        <v>36</v>
      </c>
      <c r="N11" s="28">
        <v>1995</v>
      </c>
      <c r="O11" s="28">
        <v>3</v>
      </c>
      <c r="P11" s="43">
        <v>228</v>
      </c>
      <c r="Q11" s="43"/>
      <c r="R11" s="43">
        <v>145</v>
      </c>
      <c r="S11" s="43"/>
      <c r="T11" s="53">
        <f t="shared" si="0"/>
        <v>0.63596491228070173</v>
      </c>
      <c r="U11" s="34"/>
      <c r="V11" s="34"/>
      <c r="W11" s="34"/>
      <c r="X11" s="34"/>
      <c r="Y11" s="53"/>
      <c r="Z11" s="35"/>
      <c r="AA11" s="35"/>
      <c r="AB11" s="35"/>
      <c r="AC11" s="35"/>
      <c r="AD11" s="53"/>
      <c r="AE11" s="36">
        <v>6.45</v>
      </c>
      <c r="AF11" s="36"/>
      <c r="AG11" s="36">
        <v>6.34</v>
      </c>
      <c r="AH11" s="36"/>
      <c r="AI11" s="53">
        <f t="shared" si="1"/>
        <v>0.98294573643410843</v>
      </c>
      <c r="AJ11" s="27" t="s">
        <v>63</v>
      </c>
    </row>
    <row r="12" spans="1:36" s="27" customFormat="1" ht="20">
      <c r="A12" s="27" t="s">
        <v>71</v>
      </c>
      <c r="B12" s="27" t="s">
        <v>61</v>
      </c>
      <c r="C12" s="27" t="s">
        <v>72</v>
      </c>
      <c r="D12" s="28" t="s">
        <v>84</v>
      </c>
      <c r="E12" s="28" t="s">
        <v>68</v>
      </c>
      <c r="F12" s="30">
        <v>6.88</v>
      </c>
      <c r="G12" s="30">
        <v>13.2</v>
      </c>
      <c r="H12" s="46" t="s">
        <v>205</v>
      </c>
      <c r="I12" s="46" t="s">
        <v>206</v>
      </c>
      <c r="J12" s="28" t="s">
        <v>208</v>
      </c>
      <c r="K12" s="46" t="s">
        <v>171</v>
      </c>
      <c r="L12" s="31" t="s">
        <v>140</v>
      </c>
      <c r="M12" s="86" t="s">
        <v>5</v>
      </c>
      <c r="N12" s="28">
        <v>1995</v>
      </c>
      <c r="O12" s="28">
        <v>3</v>
      </c>
      <c r="P12" s="43">
        <v>518</v>
      </c>
      <c r="Q12" s="43"/>
      <c r="R12" s="43">
        <v>327</v>
      </c>
      <c r="S12" s="43"/>
      <c r="T12" s="53">
        <f t="shared" si="0"/>
        <v>0.63127413127413123</v>
      </c>
      <c r="U12" s="34"/>
      <c r="V12" s="34"/>
      <c r="W12" s="34"/>
      <c r="X12" s="34"/>
      <c r="Y12" s="53"/>
      <c r="Z12" s="35"/>
      <c r="AA12" s="35"/>
      <c r="AB12" s="35"/>
      <c r="AC12" s="35"/>
      <c r="AD12" s="53"/>
      <c r="AE12" s="36">
        <v>3.3</v>
      </c>
      <c r="AF12" s="36"/>
      <c r="AG12" s="36">
        <v>3.72</v>
      </c>
      <c r="AH12" s="36"/>
      <c r="AI12" s="53">
        <f t="shared" si="1"/>
        <v>1.1272727272727274</v>
      </c>
      <c r="AJ12" s="27" t="s">
        <v>63</v>
      </c>
    </row>
    <row r="13" spans="1:36" s="27" customFormat="1" ht="20">
      <c r="A13" s="27" t="s">
        <v>71</v>
      </c>
      <c r="B13" s="27" t="s">
        <v>61</v>
      </c>
      <c r="C13" s="27" t="s">
        <v>72</v>
      </c>
      <c r="D13" s="28" t="s">
        <v>84</v>
      </c>
      <c r="E13" s="28" t="s">
        <v>68</v>
      </c>
      <c r="F13" s="30">
        <v>6.88</v>
      </c>
      <c r="G13" s="30">
        <v>13.2</v>
      </c>
      <c r="H13" s="46" t="s">
        <v>205</v>
      </c>
      <c r="I13" s="46" t="s">
        <v>219</v>
      </c>
      <c r="J13" s="28" t="s">
        <v>211</v>
      </c>
      <c r="K13" s="46" t="s">
        <v>222</v>
      </c>
      <c r="L13" s="31" t="s">
        <v>140</v>
      </c>
      <c r="M13" s="86" t="s">
        <v>5</v>
      </c>
      <c r="N13" s="28">
        <v>1994</v>
      </c>
      <c r="O13" s="28">
        <v>3</v>
      </c>
      <c r="P13" s="43">
        <v>266</v>
      </c>
      <c r="Q13" s="43"/>
      <c r="R13" s="43">
        <v>225</v>
      </c>
      <c r="S13" s="43"/>
      <c r="T13" s="53">
        <f t="shared" si="0"/>
        <v>0.84586466165413532</v>
      </c>
      <c r="U13" s="34"/>
      <c r="V13" s="34"/>
      <c r="W13" s="34"/>
      <c r="X13" s="34"/>
      <c r="Y13" s="53"/>
      <c r="Z13" s="35"/>
      <c r="AA13" s="35"/>
      <c r="AB13" s="35"/>
      <c r="AC13" s="35"/>
      <c r="AD13" s="53"/>
      <c r="AE13" s="36">
        <v>5.22</v>
      </c>
      <c r="AF13" s="36"/>
      <c r="AG13" s="36">
        <v>4.9000000000000004</v>
      </c>
      <c r="AH13" s="36"/>
      <c r="AI13" s="53">
        <f t="shared" si="1"/>
        <v>0.93869731800766298</v>
      </c>
      <c r="AJ13" s="27" t="s">
        <v>63</v>
      </c>
    </row>
    <row r="14" spans="1:36" s="27" customFormat="1" ht="20">
      <c r="A14" s="27" t="s">
        <v>71</v>
      </c>
      <c r="B14" s="27" t="s">
        <v>61</v>
      </c>
      <c r="C14" s="27" t="s">
        <v>72</v>
      </c>
      <c r="D14" s="28" t="s">
        <v>84</v>
      </c>
      <c r="E14" s="28" t="s">
        <v>68</v>
      </c>
      <c r="F14" s="30">
        <v>6.88</v>
      </c>
      <c r="G14" s="30">
        <v>13.2</v>
      </c>
      <c r="H14" s="46" t="s">
        <v>205</v>
      </c>
      <c r="I14" s="46" t="s">
        <v>219</v>
      </c>
      <c r="J14" s="28" t="s">
        <v>212</v>
      </c>
      <c r="K14" s="46" t="s">
        <v>222</v>
      </c>
      <c r="L14" s="31" t="s">
        <v>140</v>
      </c>
      <c r="M14" s="86" t="s">
        <v>5</v>
      </c>
      <c r="N14" s="28">
        <v>1994</v>
      </c>
      <c r="O14" s="28">
        <v>3</v>
      </c>
      <c r="P14" s="43">
        <v>266</v>
      </c>
      <c r="Q14" s="43"/>
      <c r="R14" s="43">
        <v>241</v>
      </c>
      <c r="S14" s="43"/>
      <c r="T14" s="53">
        <f t="shared" si="0"/>
        <v>0.90601503759398494</v>
      </c>
      <c r="U14" s="34"/>
      <c r="V14" s="34"/>
      <c r="W14" s="34"/>
      <c r="X14" s="34"/>
      <c r="Y14" s="53"/>
      <c r="Z14" s="35"/>
      <c r="AA14" s="35"/>
      <c r="AB14" s="35"/>
      <c r="AC14" s="35"/>
      <c r="AD14" s="53"/>
      <c r="AE14" s="36">
        <v>5.22</v>
      </c>
      <c r="AF14" s="36"/>
      <c r="AG14" s="36">
        <v>5.27</v>
      </c>
      <c r="AH14" s="36"/>
      <c r="AI14" s="53">
        <f t="shared" si="1"/>
        <v>1.0095785440613025</v>
      </c>
      <c r="AJ14" s="27" t="s">
        <v>63</v>
      </c>
    </row>
    <row r="15" spans="1:36" s="27" customFormat="1" ht="20">
      <c r="A15" s="27" t="s">
        <v>71</v>
      </c>
      <c r="B15" s="27" t="s">
        <v>61</v>
      </c>
      <c r="C15" s="27" t="s">
        <v>72</v>
      </c>
      <c r="D15" s="28" t="s">
        <v>84</v>
      </c>
      <c r="E15" s="28" t="s">
        <v>68</v>
      </c>
      <c r="F15" s="30">
        <v>6.88</v>
      </c>
      <c r="G15" s="30">
        <v>13.2</v>
      </c>
      <c r="H15" s="46" t="s">
        <v>205</v>
      </c>
      <c r="I15" s="46" t="s">
        <v>219</v>
      </c>
      <c r="J15" s="28" t="s">
        <v>213</v>
      </c>
      <c r="K15" s="46" t="s">
        <v>222</v>
      </c>
      <c r="L15" s="31" t="s">
        <v>140</v>
      </c>
      <c r="M15" s="86" t="s">
        <v>5</v>
      </c>
      <c r="N15" s="28">
        <v>1995</v>
      </c>
      <c r="O15" s="28">
        <v>3</v>
      </c>
      <c r="P15" s="43">
        <v>518</v>
      </c>
      <c r="Q15" s="43"/>
      <c r="R15" s="43">
        <v>143</v>
      </c>
      <c r="S15" s="43"/>
      <c r="T15" s="53">
        <f t="shared" si="0"/>
        <v>0.27606177606177607</v>
      </c>
      <c r="U15" s="34"/>
      <c r="V15" s="34"/>
      <c r="W15" s="34"/>
      <c r="X15" s="34"/>
      <c r="Y15" s="53"/>
      <c r="Z15" s="35"/>
      <c r="AA15" s="35"/>
      <c r="AB15" s="35"/>
      <c r="AC15" s="35"/>
      <c r="AD15" s="53"/>
      <c r="AE15" s="36">
        <v>3.3</v>
      </c>
      <c r="AF15" s="36"/>
      <c r="AG15" s="36">
        <v>3.78</v>
      </c>
      <c r="AH15" s="36"/>
      <c r="AI15" s="53">
        <f t="shared" si="1"/>
        <v>1.1454545454545455</v>
      </c>
      <c r="AJ15" s="27" t="s">
        <v>63</v>
      </c>
    </row>
    <row r="16" spans="1:36" s="27" customFormat="1" ht="20">
      <c r="A16" s="27" t="s">
        <v>71</v>
      </c>
      <c r="B16" s="27" t="s">
        <v>61</v>
      </c>
      <c r="C16" s="27" t="s">
        <v>72</v>
      </c>
      <c r="D16" s="28" t="s">
        <v>84</v>
      </c>
      <c r="E16" s="28" t="s">
        <v>68</v>
      </c>
      <c r="F16" s="30">
        <v>6.88</v>
      </c>
      <c r="G16" s="30">
        <v>13.2</v>
      </c>
      <c r="H16" s="46" t="s">
        <v>205</v>
      </c>
      <c r="I16" s="46" t="s">
        <v>219</v>
      </c>
      <c r="J16" s="28" t="s">
        <v>214</v>
      </c>
      <c r="K16" s="46" t="s">
        <v>222</v>
      </c>
      <c r="L16" s="31" t="s">
        <v>140</v>
      </c>
      <c r="M16" s="86" t="s">
        <v>36</v>
      </c>
      <c r="N16" s="28">
        <v>1996</v>
      </c>
      <c r="O16" s="28">
        <v>3</v>
      </c>
      <c r="P16" s="43">
        <v>420</v>
      </c>
      <c r="Q16" s="43"/>
      <c r="R16" s="43">
        <v>308</v>
      </c>
      <c r="S16" s="43"/>
      <c r="T16" s="53">
        <f t="shared" si="0"/>
        <v>0.73333333333333328</v>
      </c>
      <c r="U16" s="34"/>
      <c r="V16" s="34"/>
      <c r="W16" s="34"/>
      <c r="X16" s="34"/>
      <c r="Y16" s="53"/>
      <c r="Z16" s="35"/>
      <c r="AA16" s="35"/>
      <c r="AB16" s="35"/>
      <c r="AC16" s="35"/>
      <c r="AD16" s="53"/>
      <c r="AE16" s="36">
        <v>7.13</v>
      </c>
      <c r="AF16" s="36"/>
      <c r="AG16" s="36">
        <v>7.2</v>
      </c>
      <c r="AH16" s="36"/>
      <c r="AI16" s="53">
        <f t="shared" si="1"/>
        <v>1.0098176718092566</v>
      </c>
      <c r="AJ16" s="27" t="s">
        <v>63</v>
      </c>
    </row>
    <row r="17" spans="1:36" s="27" customFormat="1" ht="20">
      <c r="A17" s="27" t="s">
        <v>71</v>
      </c>
      <c r="B17" s="27" t="s">
        <v>61</v>
      </c>
      <c r="C17" s="27" t="s">
        <v>72</v>
      </c>
      <c r="D17" s="28" t="s">
        <v>84</v>
      </c>
      <c r="E17" s="28" t="s">
        <v>68</v>
      </c>
      <c r="F17" s="30">
        <v>6.88</v>
      </c>
      <c r="G17" s="30">
        <v>13.2</v>
      </c>
      <c r="H17" s="46" t="s">
        <v>205</v>
      </c>
      <c r="I17" s="46" t="s">
        <v>219</v>
      </c>
      <c r="J17" s="28" t="s">
        <v>214</v>
      </c>
      <c r="K17" s="46" t="s">
        <v>222</v>
      </c>
      <c r="L17" s="31" t="s">
        <v>140</v>
      </c>
      <c r="M17" s="86" t="s">
        <v>5</v>
      </c>
      <c r="N17" s="28">
        <v>1996</v>
      </c>
      <c r="O17" s="28">
        <v>3</v>
      </c>
      <c r="P17" s="43">
        <v>952</v>
      </c>
      <c r="Q17" s="43"/>
      <c r="R17" s="43">
        <v>599</v>
      </c>
      <c r="S17" s="43"/>
      <c r="T17" s="53">
        <f t="shared" si="0"/>
        <v>0.62920168067226889</v>
      </c>
      <c r="U17" s="34"/>
      <c r="V17" s="34"/>
      <c r="W17" s="34"/>
      <c r="X17" s="34"/>
      <c r="Y17" s="53"/>
      <c r="Z17" s="35"/>
      <c r="AA17" s="35"/>
      <c r="AB17" s="35"/>
      <c r="AC17" s="35"/>
      <c r="AD17" s="53"/>
      <c r="AE17" s="36">
        <v>5.22</v>
      </c>
      <c r="AF17" s="36"/>
      <c r="AG17" s="36">
        <v>5.27</v>
      </c>
      <c r="AH17" s="36"/>
      <c r="AI17" s="53">
        <f t="shared" si="1"/>
        <v>1.0095785440613025</v>
      </c>
      <c r="AJ17" s="27" t="s">
        <v>63</v>
      </c>
    </row>
    <row r="18" spans="1:36" s="27" customFormat="1" ht="20">
      <c r="A18" s="27" t="s">
        <v>215</v>
      </c>
      <c r="B18" s="7" t="s">
        <v>7</v>
      </c>
      <c r="C18" s="7" t="s">
        <v>60</v>
      </c>
      <c r="D18" s="8" t="s">
        <v>84</v>
      </c>
      <c r="E18" s="8" t="s">
        <v>218</v>
      </c>
      <c r="F18" s="9">
        <v>5.25</v>
      </c>
      <c r="G18" s="9">
        <v>5.0999999999999996</v>
      </c>
      <c r="H18" s="46" t="s">
        <v>205</v>
      </c>
      <c r="I18" s="46" t="s">
        <v>216</v>
      </c>
      <c r="J18" s="28" t="s">
        <v>221</v>
      </c>
      <c r="K18" s="46" t="s">
        <v>223</v>
      </c>
      <c r="L18" s="31" t="s">
        <v>140</v>
      </c>
      <c r="M18" s="86" t="s">
        <v>36</v>
      </c>
      <c r="N18" s="28">
        <v>2009</v>
      </c>
      <c r="O18" s="28">
        <v>5</v>
      </c>
      <c r="P18" s="43">
        <v>180</v>
      </c>
      <c r="Q18" s="43"/>
      <c r="R18" s="43">
        <v>198.66666666666666</v>
      </c>
      <c r="S18" s="43"/>
      <c r="T18" s="53">
        <f t="shared" si="0"/>
        <v>1.1037037037037036</v>
      </c>
      <c r="U18" s="34">
        <v>6.0892857142857144E-2</v>
      </c>
      <c r="V18" s="34"/>
      <c r="W18" s="34">
        <v>4.8038571428571424E-2</v>
      </c>
      <c r="X18" s="34"/>
      <c r="Y18" s="52">
        <f t="shared" ref="Y18:Y27" si="2">W18/U18</f>
        <v>0.78890322580645156</v>
      </c>
      <c r="Z18" s="35"/>
      <c r="AA18" s="35"/>
      <c r="AB18" s="35"/>
      <c r="AC18" s="35"/>
      <c r="AD18" s="53"/>
      <c r="AE18" s="36">
        <v>4.3600000000000003</v>
      </c>
      <c r="AF18" s="36"/>
      <c r="AG18" s="36">
        <v>4.5999999999999996</v>
      </c>
      <c r="AH18" s="36"/>
      <c r="AI18" s="53">
        <f t="shared" si="1"/>
        <v>1.0550458715596329</v>
      </c>
    </row>
    <row r="19" spans="1:36" s="27" customFormat="1" ht="20">
      <c r="A19" s="27" t="s">
        <v>215</v>
      </c>
      <c r="B19" s="7" t="s">
        <v>7</v>
      </c>
      <c r="C19" s="7" t="s">
        <v>60</v>
      </c>
      <c r="D19" s="8" t="s">
        <v>84</v>
      </c>
      <c r="E19" s="8" t="s">
        <v>218</v>
      </c>
      <c r="F19" s="9">
        <v>5.25</v>
      </c>
      <c r="G19" s="9">
        <v>5.0999999999999996</v>
      </c>
      <c r="H19" s="46" t="s">
        <v>205</v>
      </c>
      <c r="I19" s="46" t="s">
        <v>216</v>
      </c>
      <c r="J19" s="28" t="s">
        <v>221</v>
      </c>
      <c r="K19" s="46" t="s">
        <v>223</v>
      </c>
      <c r="L19" s="31" t="s">
        <v>140</v>
      </c>
      <c r="M19" s="86" t="s">
        <v>5</v>
      </c>
      <c r="N19" s="28" t="s">
        <v>220</v>
      </c>
      <c r="O19" s="28">
        <v>5</v>
      </c>
      <c r="P19" s="43">
        <v>446.66666666666669</v>
      </c>
      <c r="Q19" s="43"/>
      <c r="R19" s="43">
        <v>405.33333333333331</v>
      </c>
      <c r="S19" s="43"/>
      <c r="T19" s="53">
        <f t="shared" si="0"/>
        <v>0.90746268656716411</v>
      </c>
      <c r="U19" s="34">
        <v>3.0344285714285716E-2</v>
      </c>
      <c r="V19" s="34"/>
      <c r="W19" s="34">
        <v>2.174857142857143E-2</v>
      </c>
      <c r="X19" s="34"/>
      <c r="Y19" s="52">
        <f t="shared" si="2"/>
        <v>0.71672708441222166</v>
      </c>
      <c r="Z19" s="35"/>
      <c r="AA19" s="35"/>
      <c r="AB19" s="35"/>
      <c r="AC19" s="35"/>
      <c r="AD19" s="53"/>
      <c r="AE19" s="36">
        <v>8.7899999999999991</v>
      </c>
      <c r="AF19" s="36"/>
      <c r="AG19" s="36">
        <v>9.2100000000000009</v>
      </c>
      <c r="AH19" s="36"/>
      <c r="AI19" s="53">
        <f t="shared" si="1"/>
        <v>1.0477815699658706</v>
      </c>
    </row>
    <row r="20" spans="1:36" s="27" customFormat="1" ht="20">
      <c r="A20" s="27" t="s">
        <v>215</v>
      </c>
      <c r="B20" s="7" t="s">
        <v>7</v>
      </c>
      <c r="C20" s="7" t="s">
        <v>60</v>
      </c>
      <c r="D20" s="8" t="s">
        <v>84</v>
      </c>
      <c r="E20" s="8" t="s">
        <v>218</v>
      </c>
      <c r="F20" s="9">
        <v>5.25</v>
      </c>
      <c r="G20" s="9">
        <v>5.0999999999999996</v>
      </c>
      <c r="H20" s="46" t="s">
        <v>205</v>
      </c>
      <c r="I20" s="46" t="s">
        <v>216</v>
      </c>
      <c r="J20" s="28" t="s">
        <v>224</v>
      </c>
      <c r="K20" s="46" t="s">
        <v>223</v>
      </c>
      <c r="L20" s="31" t="s">
        <v>140</v>
      </c>
      <c r="M20" s="86" t="s">
        <v>5</v>
      </c>
      <c r="N20" s="28" t="s">
        <v>220</v>
      </c>
      <c r="O20" s="28">
        <v>5</v>
      </c>
      <c r="P20" s="43">
        <v>446.66666666666669</v>
      </c>
      <c r="Q20" s="43"/>
      <c r="R20" s="43">
        <v>398.66666666666669</v>
      </c>
      <c r="S20" s="43"/>
      <c r="T20" s="53">
        <f t="shared" si="0"/>
        <v>0.89253731343283582</v>
      </c>
      <c r="U20" s="34">
        <v>3.0344285714285716E-2</v>
      </c>
      <c r="V20" s="34"/>
      <c r="W20" s="34">
        <v>2.0082857142857138E-2</v>
      </c>
      <c r="X20" s="34"/>
      <c r="Y20" s="52">
        <f t="shared" si="2"/>
        <v>0.66183324702226809</v>
      </c>
      <c r="Z20" s="35"/>
      <c r="AA20" s="35"/>
      <c r="AB20" s="35"/>
      <c r="AC20" s="35"/>
      <c r="AD20" s="53"/>
      <c r="AE20" s="36">
        <v>8.7899999999999991</v>
      </c>
      <c r="AF20" s="36"/>
      <c r="AG20" s="36">
        <v>9.2100000000000009</v>
      </c>
      <c r="AH20" s="36"/>
      <c r="AI20" s="53">
        <f t="shared" si="1"/>
        <v>1.0477815699658706</v>
      </c>
    </row>
    <row r="21" spans="1:36" s="27" customFormat="1" ht="20">
      <c r="A21" s="27" t="s">
        <v>215</v>
      </c>
      <c r="B21" s="7" t="s">
        <v>7</v>
      </c>
      <c r="C21" s="27" t="s">
        <v>217</v>
      </c>
      <c r="D21" s="28" t="s">
        <v>14</v>
      </c>
      <c r="E21" s="28" t="s">
        <v>68</v>
      </c>
      <c r="F21" s="30">
        <v>6.4</v>
      </c>
      <c r="G21" s="30">
        <v>10.9</v>
      </c>
      <c r="H21" s="46" t="s">
        <v>205</v>
      </c>
      <c r="I21" s="46" t="s">
        <v>216</v>
      </c>
      <c r="J21" s="28" t="s">
        <v>221</v>
      </c>
      <c r="K21" s="46" t="s">
        <v>223</v>
      </c>
      <c r="L21" s="31" t="s">
        <v>140</v>
      </c>
      <c r="M21" s="86" t="s">
        <v>36</v>
      </c>
      <c r="N21" s="28">
        <v>2009</v>
      </c>
      <c r="O21" s="28">
        <v>5</v>
      </c>
      <c r="P21" s="43">
        <v>6.6533333333333333</v>
      </c>
      <c r="Q21" s="43"/>
      <c r="R21" s="43">
        <v>6.6133333333333333</v>
      </c>
      <c r="S21" s="43"/>
      <c r="T21" s="53">
        <f t="shared" si="0"/>
        <v>0.9939879759519038</v>
      </c>
      <c r="U21" s="34">
        <v>7.2270000000000015E-2</v>
      </c>
      <c r="V21" s="34"/>
      <c r="W21" s="34">
        <v>6.5104285714285726E-2</v>
      </c>
      <c r="X21" s="34"/>
      <c r="Y21" s="52">
        <f t="shared" si="2"/>
        <v>0.90084801043705154</v>
      </c>
      <c r="Z21" s="35"/>
      <c r="AA21" s="35"/>
      <c r="AB21" s="35"/>
      <c r="AC21" s="35"/>
      <c r="AD21" s="53"/>
      <c r="AE21" s="36">
        <v>4.58</v>
      </c>
      <c r="AF21" s="36"/>
      <c r="AG21" s="36">
        <v>4.09</v>
      </c>
      <c r="AH21" s="36"/>
      <c r="AI21" s="53">
        <f t="shared" si="1"/>
        <v>0.89301310043668114</v>
      </c>
    </row>
    <row r="22" spans="1:36" s="27" customFormat="1" ht="20">
      <c r="A22" s="27" t="s">
        <v>215</v>
      </c>
      <c r="B22" s="7" t="s">
        <v>7</v>
      </c>
      <c r="C22" s="27" t="s">
        <v>217</v>
      </c>
      <c r="D22" s="28" t="s">
        <v>14</v>
      </c>
      <c r="E22" s="28" t="s">
        <v>68</v>
      </c>
      <c r="F22" s="30">
        <v>6.4</v>
      </c>
      <c r="G22" s="30">
        <v>10.9</v>
      </c>
      <c r="H22" s="46" t="s">
        <v>205</v>
      </c>
      <c r="I22" s="46" t="s">
        <v>216</v>
      </c>
      <c r="J22" s="28" t="s">
        <v>221</v>
      </c>
      <c r="K22" s="46" t="s">
        <v>223</v>
      </c>
      <c r="L22" s="31" t="s">
        <v>140</v>
      </c>
      <c r="M22" s="86" t="s">
        <v>5</v>
      </c>
      <c r="N22" s="28" t="s">
        <v>220</v>
      </c>
      <c r="O22" s="28">
        <v>5</v>
      </c>
      <c r="P22" s="43">
        <v>4.1333333333333337</v>
      </c>
      <c r="Q22" s="43"/>
      <c r="R22" s="43">
        <v>3.6133333333333333</v>
      </c>
      <c r="S22" s="43"/>
      <c r="T22" s="53">
        <f t="shared" si="0"/>
        <v>0.87419354838709673</v>
      </c>
      <c r="U22" s="34">
        <v>7.2332857142857157E-2</v>
      </c>
      <c r="V22" s="34"/>
      <c r="W22" s="34">
        <v>5.2957142857142862E-2</v>
      </c>
      <c r="X22" s="34"/>
      <c r="Y22" s="52">
        <f t="shared" si="2"/>
        <v>0.73213121877036713</v>
      </c>
      <c r="Z22" s="35"/>
      <c r="AA22" s="35"/>
      <c r="AB22" s="35"/>
      <c r="AC22" s="35"/>
      <c r="AD22" s="53"/>
      <c r="AE22" s="36">
        <v>6.9</v>
      </c>
      <c r="AF22" s="36"/>
      <c r="AG22" s="36">
        <v>7.23</v>
      </c>
      <c r="AH22" s="36"/>
      <c r="AI22" s="53">
        <f t="shared" si="1"/>
        <v>1.0478260869565217</v>
      </c>
    </row>
    <row r="23" spans="1:36" s="27" customFormat="1" ht="20">
      <c r="A23" s="27" t="s">
        <v>215</v>
      </c>
      <c r="B23" s="7" t="s">
        <v>7</v>
      </c>
      <c r="C23" s="27" t="s">
        <v>217</v>
      </c>
      <c r="D23" s="28" t="s">
        <v>14</v>
      </c>
      <c r="E23" s="28" t="s">
        <v>68</v>
      </c>
      <c r="F23" s="30">
        <v>6.4</v>
      </c>
      <c r="G23" s="30">
        <v>10.9</v>
      </c>
      <c r="H23" s="46" t="s">
        <v>205</v>
      </c>
      <c r="I23" s="46" t="s">
        <v>216</v>
      </c>
      <c r="J23" s="28" t="s">
        <v>224</v>
      </c>
      <c r="K23" s="46" t="s">
        <v>223</v>
      </c>
      <c r="L23" s="31" t="s">
        <v>140</v>
      </c>
      <c r="M23" s="86" t="s">
        <v>5</v>
      </c>
      <c r="N23" s="28" t="s">
        <v>220</v>
      </c>
      <c r="O23" s="28">
        <v>5</v>
      </c>
      <c r="P23" s="43">
        <v>4.1333333333333337</v>
      </c>
      <c r="Q23" s="43"/>
      <c r="R23" s="43">
        <v>3.36</v>
      </c>
      <c r="S23" s="43"/>
      <c r="T23" s="53">
        <f t="shared" si="0"/>
        <v>0.81290322580645147</v>
      </c>
      <c r="U23" s="34">
        <v>7.2332857142857157E-2</v>
      </c>
      <c r="V23" s="34"/>
      <c r="W23" s="34">
        <v>4.458142857142857E-2</v>
      </c>
      <c r="X23" s="34"/>
      <c r="Y23" s="52">
        <f t="shared" si="2"/>
        <v>0.61633717140994992</v>
      </c>
      <c r="Z23" s="35"/>
      <c r="AA23" s="35"/>
      <c r="AB23" s="35"/>
      <c r="AC23" s="35"/>
      <c r="AD23" s="53"/>
      <c r="AE23" s="36">
        <v>6.9</v>
      </c>
      <c r="AF23" s="36"/>
      <c r="AG23" s="36">
        <v>6.93</v>
      </c>
      <c r="AH23" s="36"/>
      <c r="AI23" s="53">
        <f t="shared" si="1"/>
        <v>1.0043478260869565</v>
      </c>
    </row>
    <row r="24" spans="1:36" s="27" customFormat="1" ht="20">
      <c r="A24" s="27" t="s">
        <v>40</v>
      </c>
      <c r="B24" s="7" t="s">
        <v>7</v>
      </c>
      <c r="C24" s="27" t="s">
        <v>46</v>
      </c>
      <c r="D24" s="28" t="s">
        <v>84</v>
      </c>
      <c r="E24" s="8" t="s">
        <v>37</v>
      </c>
      <c r="F24" s="30">
        <v>5.2</v>
      </c>
      <c r="G24" s="30">
        <v>23.6</v>
      </c>
      <c r="H24" s="46" t="s">
        <v>205</v>
      </c>
      <c r="I24" s="87" t="s">
        <v>228</v>
      </c>
      <c r="J24" s="28" t="s">
        <v>227</v>
      </c>
      <c r="K24" s="8" t="s">
        <v>225</v>
      </c>
      <c r="L24" s="31" t="s">
        <v>140</v>
      </c>
      <c r="M24" s="86" t="s">
        <v>5</v>
      </c>
      <c r="N24" s="28">
        <v>1995</v>
      </c>
      <c r="O24" s="28">
        <v>3</v>
      </c>
      <c r="P24" s="43"/>
      <c r="Q24" s="43"/>
      <c r="R24" s="43"/>
      <c r="S24" s="43"/>
      <c r="T24" s="53"/>
      <c r="U24" s="34">
        <v>0.99314285714285711</v>
      </c>
      <c r="V24" s="34"/>
      <c r="W24" s="34">
        <v>1.0654285714285714</v>
      </c>
      <c r="X24" s="34"/>
      <c r="Y24" s="52">
        <f t="shared" si="2"/>
        <v>1.0727848101265822</v>
      </c>
      <c r="Z24" s="35"/>
      <c r="AA24" s="35"/>
      <c r="AB24" s="35"/>
      <c r="AC24" s="35"/>
      <c r="AD24" s="53"/>
      <c r="AE24" s="36">
        <v>4.0599999999999996</v>
      </c>
      <c r="AF24" s="36"/>
      <c r="AG24" s="36">
        <v>4.1100000000000003</v>
      </c>
      <c r="AH24" s="36"/>
      <c r="AI24" s="53">
        <f t="shared" si="1"/>
        <v>1.0123152709359609</v>
      </c>
    </row>
    <row r="25" spans="1:36" s="27" customFormat="1" ht="20">
      <c r="A25" s="27" t="s">
        <v>40</v>
      </c>
      <c r="B25" s="7" t="s">
        <v>7</v>
      </c>
      <c r="C25" s="27" t="s">
        <v>46</v>
      </c>
      <c r="D25" s="28" t="s">
        <v>84</v>
      </c>
      <c r="E25" s="8" t="s">
        <v>37</v>
      </c>
      <c r="F25" s="30">
        <v>5.2</v>
      </c>
      <c r="G25" s="30">
        <v>23.6</v>
      </c>
      <c r="H25" s="46" t="s">
        <v>205</v>
      </c>
      <c r="I25" s="87" t="s">
        <v>228</v>
      </c>
      <c r="J25" s="28" t="s">
        <v>227</v>
      </c>
      <c r="K25" s="8" t="s">
        <v>225</v>
      </c>
      <c r="L25" s="31" t="s">
        <v>28</v>
      </c>
      <c r="M25" s="86" t="s">
        <v>5</v>
      </c>
      <c r="N25" s="28">
        <v>1995</v>
      </c>
      <c r="O25" s="28">
        <v>3</v>
      </c>
      <c r="P25" s="43"/>
      <c r="Q25" s="43"/>
      <c r="R25" s="43"/>
      <c r="S25" s="43"/>
      <c r="T25" s="53"/>
      <c r="U25" s="34">
        <v>1.1628571428571428</v>
      </c>
      <c r="V25" s="34"/>
      <c r="W25" s="34">
        <v>1.419</v>
      </c>
      <c r="X25" s="34"/>
      <c r="Y25" s="52">
        <f t="shared" si="2"/>
        <v>1.2202702702702704</v>
      </c>
      <c r="Z25" s="35"/>
      <c r="AA25" s="35"/>
      <c r="AB25" s="35"/>
      <c r="AC25" s="35"/>
      <c r="AD25" s="53"/>
      <c r="AE25" s="36">
        <v>4.1399999999999997</v>
      </c>
      <c r="AF25" s="36"/>
      <c r="AG25" s="36">
        <v>4.1900000000000004</v>
      </c>
      <c r="AH25" s="36"/>
      <c r="AI25" s="53">
        <f t="shared" si="1"/>
        <v>1.0120772946859906</v>
      </c>
    </row>
    <row r="26" spans="1:36" s="27" customFormat="1" ht="20">
      <c r="A26" s="27" t="s">
        <v>40</v>
      </c>
      <c r="B26" s="7" t="s">
        <v>7</v>
      </c>
      <c r="C26" s="27" t="s">
        <v>46</v>
      </c>
      <c r="D26" s="28" t="s">
        <v>84</v>
      </c>
      <c r="E26" s="8" t="s">
        <v>37</v>
      </c>
      <c r="F26" s="30">
        <v>5.2</v>
      </c>
      <c r="G26" s="30">
        <v>23.6</v>
      </c>
      <c r="H26" s="46" t="s">
        <v>205</v>
      </c>
      <c r="I26" s="87" t="s">
        <v>228</v>
      </c>
      <c r="J26" s="28" t="s">
        <v>227</v>
      </c>
      <c r="K26" s="8" t="s">
        <v>226</v>
      </c>
      <c r="L26" s="31" t="s">
        <v>140</v>
      </c>
      <c r="M26" s="86" t="s">
        <v>5</v>
      </c>
      <c r="N26" s="28">
        <v>1995</v>
      </c>
      <c r="O26" s="28">
        <v>3</v>
      </c>
      <c r="P26" s="43"/>
      <c r="Q26" s="43"/>
      <c r="R26" s="43"/>
      <c r="S26" s="43"/>
      <c r="T26" s="53"/>
      <c r="U26" s="34">
        <v>1.2775714285714286</v>
      </c>
      <c r="V26" s="34"/>
      <c r="W26" s="34">
        <v>1.6437142857142857</v>
      </c>
      <c r="X26" s="34"/>
      <c r="Y26" s="52">
        <f t="shared" si="2"/>
        <v>1.2865928659286592</v>
      </c>
      <c r="Z26" s="35"/>
      <c r="AA26" s="35"/>
      <c r="AB26" s="35"/>
      <c r="AC26" s="35"/>
      <c r="AD26" s="53"/>
      <c r="AE26" s="36">
        <v>4.42</v>
      </c>
      <c r="AF26" s="36"/>
      <c r="AG26" s="36">
        <v>5</v>
      </c>
      <c r="AH26" s="36"/>
      <c r="AI26" s="53">
        <f t="shared" si="1"/>
        <v>1.1312217194570136</v>
      </c>
    </row>
    <row r="27" spans="1:36" s="27" customFormat="1" ht="20">
      <c r="A27" s="27" t="s">
        <v>40</v>
      </c>
      <c r="B27" s="7" t="s">
        <v>7</v>
      </c>
      <c r="C27" s="27" t="s">
        <v>46</v>
      </c>
      <c r="D27" s="28" t="s">
        <v>84</v>
      </c>
      <c r="E27" s="8" t="s">
        <v>37</v>
      </c>
      <c r="F27" s="30">
        <v>5.2</v>
      </c>
      <c r="G27" s="30">
        <v>23.6</v>
      </c>
      <c r="H27" s="46" t="s">
        <v>205</v>
      </c>
      <c r="I27" s="87" t="s">
        <v>228</v>
      </c>
      <c r="J27" s="28" t="s">
        <v>227</v>
      </c>
      <c r="K27" s="8" t="s">
        <v>226</v>
      </c>
      <c r="L27" s="31" t="s">
        <v>28</v>
      </c>
      <c r="M27" s="86" t="s">
        <v>5</v>
      </c>
      <c r="N27" s="28">
        <v>1995</v>
      </c>
      <c r="O27" s="28">
        <v>3</v>
      </c>
      <c r="S27" s="43"/>
      <c r="T27" s="53"/>
      <c r="U27" s="34">
        <v>1.7222857142857142</v>
      </c>
      <c r="V27" s="34"/>
      <c r="W27" s="34">
        <v>1.7945714285714287</v>
      </c>
      <c r="X27" s="34"/>
      <c r="Y27" s="52">
        <f t="shared" si="2"/>
        <v>1.0419708029197081</v>
      </c>
      <c r="Z27" s="35"/>
      <c r="AA27" s="35"/>
      <c r="AB27" s="35"/>
      <c r="AC27" s="35"/>
      <c r="AD27" s="53"/>
      <c r="AE27" s="36">
        <v>4.6900000000000004</v>
      </c>
      <c r="AF27" s="36"/>
      <c r="AG27" s="36">
        <v>4.3600000000000003</v>
      </c>
      <c r="AH27" s="36"/>
      <c r="AI27" s="53">
        <f t="shared" si="1"/>
        <v>0.92963752665245203</v>
      </c>
    </row>
    <row r="28" spans="1:36" s="27" customFormat="1" ht="20">
      <c r="A28" s="27" t="s">
        <v>229</v>
      </c>
      <c r="B28" s="7" t="s">
        <v>7</v>
      </c>
      <c r="C28" s="7" t="s">
        <v>236</v>
      </c>
      <c r="D28" s="28" t="s">
        <v>84</v>
      </c>
      <c r="E28" s="28" t="s">
        <v>68</v>
      </c>
      <c r="F28" s="30">
        <v>4.7</v>
      </c>
      <c r="G28" s="30">
        <v>4.8</v>
      </c>
      <c r="H28" s="46" t="s">
        <v>205</v>
      </c>
      <c r="I28" s="87" t="s">
        <v>228</v>
      </c>
      <c r="J28" s="28" t="s">
        <v>208</v>
      </c>
      <c r="K28" s="8" t="s">
        <v>241</v>
      </c>
      <c r="L28" s="31" t="s">
        <v>140</v>
      </c>
      <c r="M28" s="86" t="s">
        <v>5</v>
      </c>
      <c r="N28" s="28" t="s">
        <v>243</v>
      </c>
      <c r="O28" s="28">
        <v>3</v>
      </c>
      <c r="P28" s="43">
        <v>170</v>
      </c>
      <c r="Q28" s="43"/>
      <c r="R28" s="43">
        <v>104</v>
      </c>
      <c r="S28" s="43"/>
      <c r="T28" s="53">
        <f t="shared" si="0"/>
        <v>0.61176470588235299</v>
      </c>
      <c r="U28" s="34"/>
      <c r="V28" s="34"/>
      <c r="W28" s="34"/>
      <c r="X28" s="34"/>
      <c r="Y28" s="52"/>
      <c r="Z28" s="35"/>
      <c r="AA28" s="35"/>
      <c r="AB28" s="35"/>
      <c r="AC28" s="35"/>
      <c r="AD28" s="53"/>
      <c r="AE28" s="48">
        <v>7.4</v>
      </c>
      <c r="AF28" s="48"/>
      <c r="AG28" s="48">
        <v>7.4</v>
      </c>
      <c r="AH28" s="36"/>
      <c r="AI28" s="53">
        <f t="shared" si="1"/>
        <v>1</v>
      </c>
      <c r="AJ28" s="27" t="s">
        <v>63</v>
      </c>
    </row>
    <row r="29" spans="1:36" s="27" customFormat="1" ht="20">
      <c r="A29" s="27" t="s">
        <v>229</v>
      </c>
      <c r="B29" s="7" t="s">
        <v>7</v>
      </c>
      <c r="C29" s="7" t="s">
        <v>236</v>
      </c>
      <c r="D29" s="28" t="s">
        <v>84</v>
      </c>
      <c r="E29" s="28" t="s">
        <v>68</v>
      </c>
      <c r="F29" s="30">
        <v>4.7</v>
      </c>
      <c r="G29" s="30">
        <v>4.8</v>
      </c>
      <c r="H29" s="46" t="s">
        <v>205</v>
      </c>
      <c r="I29" s="87" t="s">
        <v>228</v>
      </c>
      <c r="J29" s="28" t="s">
        <v>208</v>
      </c>
      <c r="K29" s="8" t="s">
        <v>241</v>
      </c>
      <c r="L29" s="31" t="s">
        <v>242</v>
      </c>
      <c r="M29" s="86" t="s">
        <v>5</v>
      </c>
      <c r="N29" s="28" t="s">
        <v>243</v>
      </c>
      <c r="O29" s="28">
        <v>3</v>
      </c>
      <c r="P29" s="43">
        <v>37</v>
      </c>
      <c r="Q29" s="43"/>
      <c r="R29" s="43">
        <v>45</v>
      </c>
      <c r="S29" s="43"/>
      <c r="T29" s="53">
        <f t="shared" si="0"/>
        <v>1.2162162162162162</v>
      </c>
      <c r="U29" s="34"/>
      <c r="V29" s="34"/>
      <c r="W29" s="34"/>
      <c r="X29" s="34"/>
      <c r="Y29" s="52"/>
      <c r="Z29" s="35"/>
      <c r="AA29" s="35"/>
      <c r="AB29" s="35"/>
      <c r="AC29" s="35"/>
      <c r="AD29" s="53"/>
      <c r="AE29" s="48">
        <v>6.9</v>
      </c>
      <c r="AF29" s="48"/>
      <c r="AG29" s="48">
        <v>6.8</v>
      </c>
      <c r="AH29" s="36"/>
      <c r="AI29" s="53">
        <f t="shared" si="1"/>
        <v>0.98550724637681153</v>
      </c>
      <c r="AJ29" s="27" t="s">
        <v>63</v>
      </c>
    </row>
    <row r="30" spans="1:36" s="27" customFormat="1" ht="20">
      <c r="A30" s="27" t="s">
        <v>229</v>
      </c>
      <c r="B30" s="7" t="s">
        <v>7</v>
      </c>
      <c r="C30" s="7" t="s">
        <v>236</v>
      </c>
      <c r="D30" s="28" t="s">
        <v>84</v>
      </c>
      <c r="E30" s="28" t="s">
        <v>68</v>
      </c>
      <c r="F30" s="30">
        <v>4.7</v>
      </c>
      <c r="G30" s="30">
        <v>4.8</v>
      </c>
      <c r="H30" s="46" t="s">
        <v>205</v>
      </c>
      <c r="I30" s="87" t="s">
        <v>228</v>
      </c>
      <c r="J30" s="28" t="s">
        <v>208</v>
      </c>
      <c r="K30" s="8" t="s">
        <v>241</v>
      </c>
      <c r="L30" s="31" t="s">
        <v>140</v>
      </c>
      <c r="M30" s="86" t="s">
        <v>36</v>
      </c>
      <c r="N30" s="28">
        <v>1997</v>
      </c>
      <c r="O30" s="28">
        <v>3</v>
      </c>
      <c r="P30" s="43">
        <v>181</v>
      </c>
      <c r="Q30" s="43"/>
      <c r="R30" s="43">
        <v>163</v>
      </c>
      <c r="S30" s="43"/>
      <c r="T30" s="53">
        <f t="shared" si="0"/>
        <v>0.90055248618784534</v>
      </c>
      <c r="U30" s="34"/>
      <c r="V30" s="34"/>
      <c r="W30" s="34"/>
      <c r="X30" s="34"/>
      <c r="Y30" s="52"/>
      <c r="Z30" s="35"/>
      <c r="AA30" s="35"/>
      <c r="AB30" s="35"/>
      <c r="AC30" s="35"/>
      <c r="AD30" s="53"/>
      <c r="AE30" s="48">
        <v>4.5999999999999996</v>
      </c>
      <c r="AF30" s="48"/>
      <c r="AG30" s="48">
        <v>5</v>
      </c>
      <c r="AH30" s="36"/>
      <c r="AI30" s="53">
        <f t="shared" si="1"/>
        <v>1.0869565217391306</v>
      </c>
      <c r="AJ30" s="27" t="s">
        <v>63</v>
      </c>
    </row>
    <row r="31" spans="1:36" s="27" customFormat="1" ht="20">
      <c r="A31" s="27" t="s">
        <v>229</v>
      </c>
      <c r="B31" s="7" t="s">
        <v>7</v>
      </c>
      <c r="C31" s="7" t="s">
        <v>236</v>
      </c>
      <c r="D31" s="28" t="s">
        <v>84</v>
      </c>
      <c r="E31" s="28" t="s">
        <v>68</v>
      </c>
      <c r="F31" s="30">
        <v>4.7</v>
      </c>
      <c r="G31" s="30">
        <v>4.8</v>
      </c>
      <c r="H31" s="46" t="s">
        <v>205</v>
      </c>
      <c r="I31" s="87" t="s">
        <v>228</v>
      </c>
      <c r="J31" s="28" t="s">
        <v>208</v>
      </c>
      <c r="K31" s="8" t="s">
        <v>241</v>
      </c>
      <c r="L31" s="31" t="s">
        <v>242</v>
      </c>
      <c r="M31" s="86" t="s">
        <v>36</v>
      </c>
      <c r="N31" s="28">
        <v>1997</v>
      </c>
      <c r="O31" s="28">
        <v>3</v>
      </c>
      <c r="P31" s="43">
        <v>88</v>
      </c>
      <c r="Q31" s="43"/>
      <c r="R31" s="43">
        <v>102</v>
      </c>
      <c r="S31" s="43"/>
      <c r="T31" s="53">
        <f t="shared" si="0"/>
        <v>1.1590909090909092</v>
      </c>
      <c r="U31" s="34"/>
      <c r="V31" s="34"/>
      <c r="W31" s="34"/>
      <c r="X31" s="34"/>
      <c r="Y31" s="52"/>
      <c r="Z31" s="35"/>
      <c r="AA31" s="35"/>
      <c r="AB31" s="35"/>
      <c r="AC31" s="35"/>
      <c r="AD31" s="53"/>
      <c r="AE31" s="48">
        <v>4.2</v>
      </c>
      <c r="AF31" s="48"/>
      <c r="AG31" s="48">
        <v>4.8</v>
      </c>
      <c r="AH31" s="36"/>
      <c r="AI31" s="53">
        <f t="shared" si="1"/>
        <v>1.1428571428571428</v>
      </c>
      <c r="AJ31" s="27" t="s">
        <v>63</v>
      </c>
    </row>
    <row r="32" spans="1:36" s="38" customFormat="1">
      <c r="A32" s="27" t="s">
        <v>158</v>
      </c>
      <c r="B32" s="27" t="s">
        <v>96</v>
      </c>
      <c r="C32" s="27" t="s">
        <v>159</v>
      </c>
      <c r="D32" s="28" t="s">
        <v>14</v>
      </c>
      <c r="E32" s="28"/>
      <c r="F32" s="29">
        <v>4.8</v>
      </c>
      <c r="G32" s="37">
        <v>9</v>
      </c>
      <c r="H32" s="46" t="s">
        <v>205</v>
      </c>
      <c r="I32" s="31" t="s">
        <v>248</v>
      </c>
      <c r="J32" s="28" t="s">
        <v>250</v>
      </c>
      <c r="K32" s="28" t="s">
        <v>251</v>
      </c>
      <c r="L32" s="39"/>
      <c r="M32" s="28" t="s">
        <v>5</v>
      </c>
      <c r="N32" s="28">
        <v>2014</v>
      </c>
      <c r="O32" s="28">
        <v>4</v>
      </c>
      <c r="P32" s="43">
        <v>590.66666666666663</v>
      </c>
      <c r="Q32" s="43"/>
      <c r="R32" s="43">
        <v>601.33333333333337</v>
      </c>
      <c r="S32" s="42"/>
      <c r="T32" s="53">
        <f t="shared" si="0"/>
        <v>1.0180586907449212</v>
      </c>
      <c r="U32" s="34">
        <v>0.97271428571428575</v>
      </c>
      <c r="V32" s="34"/>
      <c r="W32" s="34">
        <v>0.80142857142857149</v>
      </c>
      <c r="X32" s="34"/>
      <c r="Y32" s="53">
        <f t="shared" ref="Y32:Y35" si="3">W32/U32</f>
        <v>0.8239095315024233</v>
      </c>
      <c r="Z32" s="35">
        <f>(P32*34+U32*298)/1000</f>
        <v>20.372535523809521</v>
      </c>
      <c r="AA32" s="35"/>
      <c r="AB32" s="35">
        <f>(R32*34+W32*298)/1000</f>
        <v>20.684159047619051</v>
      </c>
      <c r="AC32" s="35"/>
      <c r="AD32" s="53">
        <f t="shared" ref="AD32:AD35" si="4">AB32/Z32</f>
        <v>1.0152962562487784</v>
      </c>
      <c r="AE32" s="36">
        <v>5.33</v>
      </c>
      <c r="AF32" s="36"/>
      <c r="AG32" s="36">
        <v>5.86</v>
      </c>
      <c r="AH32" s="40"/>
      <c r="AI32" s="53">
        <f t="shared" si="1"/>
        <v>1.0994371482176362</v>
      </c>
    </row>
    <row r="33" spans="1:35" s="38" customFormat="1">
      <c r="A33" s="27" t="s">
        <v>158</v>
      </c>
      <c r="B33" s="27" t="s">
        <v>96</v>
      </c>
      <c r="C33" s="27" t="s">
        <v>159</v>
      </c>
      <c r="D33" s="28" t="s">
        <v>14</v>
      </c>
      <c r="E33" s="28"/>
      <c r="F33" s="29">
        <v>4.8</v>
      </c>
      <c r="G33" s="37">
        <v>9</v>
      </c>
      <c r="H33" s="46" t="s">
        <v>205</v>
      </c>
      <c r="I33" s="31" t="s">
        <v>249</v>
      </c>
      <c r="J33" s="28" t="s">
        <v>250</v>
      </c>
      <c r="K33" s="28" t="s">
        <v>251</v>
      </c>
      <c r="L33" s="39"/>
      <c r="M33" s="28" t="s">
        <v>5</v>
      </c>
      <c r="N33" s="28">
        <v>2014</v>
      </c>
      <c r="O33" s="28">
        <v>4</v>
      </c>
      <c r="P33" s="43">
        <v>590.66666666666663</v>
      </c>
      <c r="Q33" s="43"/>
      <c r="R33" s="43">
        <v>582.66666666666663</v>
      </c>
      <c r="S33" s="42"/>
      <c r="T33" s="53">
        <f t="shared" si="0"/>
        <v>0.98645598194130923</v>
      </c>
      <c r="U33" s="34">
        <v>0.97271428571428575</v>
      </c>
      <c r="V33" s="34"/>
      <c r="W33" s="34">
        <v>0.68985714285714284</v>
      </c>
      <c r="X33" s="34"/>
      <c r="Y33" s="53">
        <f t="shared" si="3"/>
        <v>0.7092084006462035</v>
      </c>
      <c r="Z33" s="35">
        <f>(P33*34+U33*298)/1000</f>
        <v>20.372535523809521</v>
      </c>
      <c r="AA33" s="35"/>
      <c r="AB33" s="35">
        <f>(R33*34+W33*298)/1000</f>
        <v>20.016244095238093</v>
      </c>
      <c r="AC33" s="35"/>
      <c r="AD33" s="53">
        <f t="shared" si="4"/>
        <v>0.98251118874452192</v>
      </c>
      <c r="AE33" s="36">
        <v>5.33</v>
      </c>
      <c r="AF33" s="36"/>
      <c r="AG33" s="36">
        <v>5.9630000000000001</v>
      </c>
      <c r="AH33" s="40"/>
      <c r="AI33" s="53">
        <f t="shared" si="1"/>
        <v>1.1187617260787992</v>
      </c>
    </row>
    <row r="34" spans="1:35" s="38" customFormat="1">
      <c r="A34" s="27" t="s">
        <v>158</v>
      </c>
      <c r="B34" s="27" t="s">
        <v>96</v>
      </c>
      <c r="C34" s="27" t="s">
        <v>160</v>
      </c>
      <c r="D34" s="28" t="s">
        <v>14</v>
      </c>
      <c r="E34" s="28"/>
      <c r="F34" s="29">
        <v>5.9</v>
      </c>
      <c r="G34" s="37">
        <v>4</v>
      </c>
      <c r="H34" s="46" t="s">
        <v>205</v>
      </c>
      <c r="I34" s="31" t="s">
        <v>248</v>
      </c>
      <c r="J34" s="28" t="s">
        <v>250</v>
      </c>
      <c r="K34" s="28" t="s">
        <v>251</v>
      </c>
      <c r="L34" s="39"/>
      <c r="M34" s="28" t="s">
        <v>5</v>
      </c>
      <c r="N34" s="28">
        <v>2014</v>
      </c>
      <c r="O34" s="28">
        <v>4</v>
      </c>
      <c r="P34" s="43">
        <v>674.66666666666663</v>
      </c>
      <c r="Q34" s="43"/>
      <c r="R34" s="43">
        <v>721.33333333333337</v>
      </c>
      <c r="S34" s="42"/>
      <c r="T34" s="53">
        <f t="shared" si="0"/>
        <v>1.0691699604743083</v>
      </c>
      <c r="U34" s="34">
        <v>1.4629999999999999</v>
      </c>
      <c r="V34" s="34"/>
      <c r="W34" s="34">
        <v>0.91300000000000003</v>
      </c>
      <c r="X34" s="34"/>
      <c r="Y34" s="53">
        <f t="shared" si="3"/>
        <v>0.62406015037593998</v>
      </c>
      <c r="Z34" s="35">
        <f>(P34*34+U34*298)/1000</f>
        <v>23.374640666666661</v>
      </c>
      <c r="AA34" s="35"/>
      <c r="AB34" s="35">
        <f>(R34*34+W34*298)/1000</f>
        <v>24.797407333333336</v>
      </c>
      <c r="AC34" s="35"/>
      <c r="AD34" s="53">
        <f t="shared" si="4"/>
        <v>1.0608679588685874</v>
      </c>
      <c r="AE34" s="36">
        <v>5.633</v>
      </c>
      <c r="AF34" s="36"/>
      <c r="AG34" s="36">
        <v>6</v>
      </c>
      <c r="AH34" s="40"/>
      <c r="AI34" s="53">
        <f t="shared" si="1"/>
        <v>1.0651517841292384</v>
      </c>
    </row>
    <row r="35" spans="1:35" s="38" customFormat="1">
      <c r="A35" s="27" t="s">
        <v>158</v>
      </c>
      <c r="B35" s="27" t="s">
        <v>96</v>
      </c>
      <c r="C35" s="27" t="s">
        <v>160</v>
      </c>
      <c r="D35" s="28" t="s">
        <v>14</v>
      </c>
      <c r="E35" s="28"/>
      <c r="F35" s="29">
        <v>5.9</v>
      </c>
      <c r="G35" s="37">
        <v>4</v>
      </c>
      <c r="H35" s="46" t="s">
        <v>205</v>
      </c>
      <c r="I35" s="31" t="s">
        <v>249</v>
      </c>
      <c r="J35" s="28" t="s">
        <v>250</v>
      </c>
      <c r="K35" s="28" t="s">
        <v>251</v>
      </c>
      <c r="L35" s="39"/>
      <c r="M35" s="28" t="s">
        <v>5</v>
      </c>
      <c r="N35" s="28">
        <v>2014</v>
      </c>
      <c r="O35" s="28">
        <v>4</v>
      </c>
      <c r="P35" s="43">
        <v>674.66666666666663</v>
      </c>
      <c r="Q35" s="43"/>
      <c r="R35" s="43">
        <v>764</v>
      </c>
      <c r="S35" s="42"/>
      <c r="T35" s="53">
        <f t="shared" si="0"/>
        <v>1.132411067193676</v>
      </c>
      <c r="U35" s="34">
        <v>1.4629999999999999</v>
      </c>
      <c r="V35" s="34"/>
      <c r="W35" s="34">
        <v>0.83757142857142863</v>
      </c>
      <c r="X35" s="34"/>
      <c r="Y35" s="53">
        <f t="shared" si="3"/>
        <v>0.57250268528464032</v>
      </c>
      <c r="Z35" s="35">
        <f>(P35*34+U35*298)/1000</f>
        <v>23.374640666666661</v>
      </c>
      <c r="AA35" s="35"/>
      <c r="AB35" s="35">
        <f>(R35*34+W35*298)/1000</f>
        <v>26.225596285714285</v>
      </c>
      <c r="AC35" s="35"/>
      <c r="AD35" s="53">
        <f t="shared" si="4"/>
        <v>1.1219678907455131</v>
      </c>
      <c r="AE35" s="36">
        <v>5.633</v>
      </c>
      <c r="AF35" s="36"/>
      <c r="AG35" s="36">
        <v>6.16</v>
      </c>
      <c r="AH35" s="40"/>
      <c r="AI35" s="53">
        <f t="shared" si="1"/>
        <v>1.0935558317060181</v>
      </c>
    </row>
    <row r="36" spans="1:35" s="27" customFormat="1" ht="20">
      <c r="A36" s="27" t="s">
        <v>95</v>
      </c>
      <c r="B36" s="27" t="s">
        <v>80</v>
      </c>
      <c r="C36" s="27" t="s">
        <v>268</v>
      </c>
      <c r="D36" s="28"/>
      <c r="E36" s="28" t="s">
        <v>68</v>
      </c>
      <c r="F36" s="30">
        <v>5.57</v>
      </c>
      <c r="G36" s="30">
        <v>17.899999999999999</v>
      </c>
      <c r="H36" s="46" t="s">
        <v>205</v>
      </c>
      <c r="I36" s="46" t="s">
        <v>270</v>
      </c>
      <c r="J36" s="28" t="s">
        <v>271</v>
      </c>
      <c r="K36" s="46" t="s">
        <v>274</v>
      </c>
      <c r="L36" s="31"/>
      <c r="M36" s="86" t="s">
        <v>5</v>
      </c>
      <c r="N36" s="28">
        <v>2013</v>
      </c>
      <c r="O36" s="28">
        <v>4</v>
      </c>
      <c r="P36" s="43">
        <v>607.89473684210532</v>
      </c>
      <c r="Q36" s="43">
        <v>15.789473684210527</v>
      </c>
      <c r="R36" s="43">
        <v>553.94736842105272</v>
      </c>
      <c r="S36" s="43">
        <v>10.526315789473685</v>
      </c>
      <c r="T36" s="53">
        <f t="shared" ref="T36:T41" si="5">R36/P36</f>
        <v>0.91125541125541132</v>
      </c>
      <c r="U36" s="34"/>
      <c r="V36" s="34"/>
      <c r="W36" s="34"/>
      <c r="X36" s="34"/>
      <c r="Y36" s="53"/>
      <c r="Z36" s="35"/>
      <c r="AA36" s="35"/>
      <c r="AB36" s="35"/>
      <c r="AC36" s="35"/>
      <c r="AD36" s="53"/>
      <c r="AE36" s="36">
        <v>1.2</v>
      </c>
      <c r="AF36" s="36">
        <v>0.01</v>
      </c>
      <c r="AG36" s="36">
        <v>1.2809999999999999</v>
      </c>
      <c r="AH36" s="36">
        <v>1.2E-2</v>
      </c>
      <c r="AI36" s="53">
        <f t="shared" ref="AI36:AI41" si="6">AG36/AE36</f>
        <v>1.0674999999999999</v>
      </c>
    </row>
    <row r="37" spans="1:35" s="27" customFormat="1" ht="20">
      <c r="A37" s="27" t="s">
        <v>95</v>
      </c>
      <c r="B37" s="27" t="s">
        <v>80</v>
      </c>
      <c r="C37" s="27" t="s">
        <v>268</v>
      </c>
      <c r="D37" s="28"/>
      <c r="E37" s="28" t="s">
        <v>68</v>
      </c>
      <c r="F37" s="30">
        <v>5.57</v>
      </c>
      <c r="G37" s="30">
        <v>17.899999999999999</v>
      </c>
      <c r="H37" s="46" t="s">
        <v>205</v>
      </c>
      <c r="I37" s="46" t="s">
        <v>270</v>
      </c>
      <c r="J37" s="28" t="s">
        <v>272</v>
      </c>
      <c r="K37" s="46" t="s">
        <v>274</v>
      </c>
      <c r="L37" s="31"/>
      <c r="M37" s="86" t="s">
        <v>5</v>
      </c>
      <c r="N37" s="28">
        <v>2013</v>
      </c>
      <c r="O37" s="28">
        <v>4</v>
      </c>
      <c r="P37" s="43">
        <v>607.89473684210532</v>
      </c>
      <c r="Q37" s="43">
        <v>15.789473684210527</v>
      </c>
      <c r="R37" s="43">
        <v>563.1578947368422</v>
      </c>
      <c r="S37" s="43">
        <v>11.842105263157896</v>
      </c>
      <c r="T37" s="53">
        <f t="shared" si="5"/>
        <v>0.92640692640692646</v>
      </c>
      <c r="U37" s="34"/>
      <c r="V37" s="34"/>
      <c r="W37" s="34"/>
      <c r="X37" s="34"/>
      <c r="Y37" s="53"/>
      <c r="Z37" s="35"/>
      <c r="AA37" s="35"/>
      <c r="AB37" s="35"/>
      <c r="AC37" s="35"/>
      <c r="AD37" s="53"/>
      <c r="AE37" s="36">
        <v>1.2</v>
      </c>
      <c r="AF37" s="36">
        <v>0.01</v>
      </c>
      <c r="AG37" s="36">
        <v>1.27</v>
      </c>
      <c r="AH37" s="36">
        <v>0.01</v>
      </c>
      <c r="AI37" s="53">
        <f t="shared" si="6"/>
        <v>1.0583333333333333</v>
      </c>
    </row>
    <row r="38" spans="1:35" s="27" customFormat="1" ht="20">
      <c r="A38" s="27" t="s">
        <v>95</v>
      </c>
      <c r="B38" s="27" t="s">
        <v>80</v>
      </c>
      <c r="C38" s="27" t="s">
        <v>268</v>
      </c>
      <c r="D38" s="28"/>
      <c r="E38" s="28" t="s">
        <v>68</v>
      </c>
      <c r="F38" s="30">
        <v>5.57</v>
      </c>
      <c r="G38" s="30">
        <v>17.899999999999999</v>
      </c>
      <c r="H38" s="46" t="s">
        <v>205</v>
      </c>
      <c r="I38" s="46" t="s">
        <v>270</v>
      </c>
      <c r="J38" s="28" t="s">
        <v>273</v>
      </c>
      <c r="K38" s="46" t="s">
        <v>274</v>
      </c>
      <c r="L38" s="31"/>
      <c r="M38" s="86" t="s">
        <v>5</v>
      </c>
      <c r="N38" s="28">
        <v>2013</v>
      </c>
      <c r="O38" s="28">
        <v>4</v>
      </c>
      <c r="P38" s="43">
        <v>607.89473684210532</v>
      </c>
      <c r="Q38" s="43">
        <v>15.789473684210527</v>
      </c>
      <c r="R38" s="43">
        <v>519.73684210526324</v>
      </c>
      <c r="S38" s="43">
        <v>10.526315789473685</v>
      </c>
      <c r="T38" s="53">
        <f t="shared" si="5"/>
        <v>0.85497835497835506</v>
      </c>
      <c r="U38" s="34"/>
      <c r="V38" s="34"/>
      <c r="W38" s="34"/>
      <c r="X38" s="34"/>
      <c r="Y38" s="53"/>
      <c r="Z38" s="35"/>
      <c r="AA38" s="35"/>
      <c r="AB38" s="35"/>
      <c r="AC38" s="35"/>
      <c r="AD38" s="53"/>
      <c r="AE38" s="36">
        <v>1.2</v>
      </c>
      <c r="AF38" s="36">
        <v>0.01</v>
      </c>
      <c r="AG38" s="36">
        <v>1.43</v>
      </c>
      <c r="AH38" s="36">
        <v>1.0999999999999999E-2</v>
      </c>
      <c r="AI38" s="53">
        <f t="shared" si="6"/>
        <v>1.1916666666666667</v>
      </c>
    </row>
    <row r="39" spans="1:35" s="27" customFormat="1" ht="20">
      <c r="A39" s="27" t="s">
        <v>95</v>
      </c>
      <c r="B39" s="27" t="s">
        <v>80</v>
      </c>
      <c r="C39" s="27" t="s">
        <v>269</v>
      </c>
      <c r="D39" s="28"/>
      <c r="E39" s="28" t="s">
        <v>37</v>
      </c>
      <c r="F39" s="30">
        <v>5.05</v>
      </c>
      <c r="G39" s="30">
        <v>11</v>
      </c>
      <c r="H39" s="46" t="s">
        <v>205</v>
      </c>
      <c r="I39" s="46" t="s">
        <v>270</v>
      </c>
      <c r="J39" s="28" t="s">
        <v>271</v>
      </c>
      <c r="K39" s="46" t="s">
        <v>274</v>
      </c>
      <c r="L39" s="31"/>
      <c r="M39" s="86" t="s">
        <v>36</v>
      </c>
      <c r="N39" s="28">
        <v>2014</v>
      </c>
      <c r="O39" s="28">
        <v>4</v>
      </c>
      <c r="P39" s="43">
        <v>874.80403135498318</v>
      </c>
      <c r="Q39" s="43">
        <v>22.844344904815234</v>
      </c>
      <c r="R39" s="43">
        <v>791.48936170212767</v>
      </c>
      <c r="S39" s="43">
        <v>21.500559910414335</v>
      </c>
      <c r="T39" s="53">
        <f t="shared" si="5"/>
        <v>0.90476190476190477</v>
      </c>
      <c r="U39" s="34"/>
      <c r="V39" s="34"/>
      <c r="W39" s="34"/>
      <c r="X39" s="34"/>
      <c r="Y39" s="53"/>
      <c r="Z39" s="35"/>
      <c r="AA39" s="35"/>
      <c r="AB39" s="35"/>
      <c r="AC39" s="35"/>
      <c r="AD39" s="53"/>
      <c r="AE39" s="36">
        <v>1.891</v>
      </c>
      <c r="AF39" s="36">
        <v>1.0999999999999999E-2</v>
      </c>
      <c r="AG39" s="36">
        <v>2.0099999999999998</v>
      </c>
      <c r="AH39" s="36">
        <v>1.2999999999999999E-2</v>
      </c>
      <c r="AI39" s="53">
        <f t="shared" si="6"/>
        <v>1.0629296668429402</v>
      </c>
    </row>
    <row r="40" spans="1:35" s="27" customFormat="1" ht="20">
      <c r="A40" s="27" t="s">
        <v>95</v>
      </c>
      <c r="B40" s="27" t="s">
        <v>80</v>
      </c>
      <c r="C40" s="27" t="s">
        <v>269</v>
      </c>
      <c r="D40" s="28"/>
      <c r="E40" s="28" t="s">
        <v>37</v>
      </c>
      <c r="F40" s="30">
        <v>5.05</v>
      </c>
      <c r="G40" s="30">
        <v>11</v>
      </c>
      <c r="H40" s="46" t="s">
        <v>205</v>
      </c>
      <c r="I40" s="46" t="s">
        <v>270</v>
      </c>
      <c r="J40" s="28" t="s">
        <v>272</v>
      </c>
      <c r="K40" s="46" t="s">
        <v>274</v>
      </c>
      <c r="L40" s="31"/>
      <c r="M40" s="86" t="s">
        <v>36</v>
      </c>
      <c r="N40" s="28">
        <v>2014</v>
      </c>
      <c r="O40" s="28">
        <v>4</v>
      </c>
      <c r="P40" s="43">
        <v>874.80403135498318</v>
      </c>
      <c r="Q40" s="43">
        <v>22.844344904815234</v>
      </c>
      <c r="R40" s="43">
        <v>849.27211646136618</v>
      </c>
      <c r="S40" s="43">
        <v>17.469204927211646</v>
      </c>
      <c r="T40" s="53">
        <f t="shared" si="5"/>
        <v>0.97081413210445466</v>
      </c>
      <c r="U40" s="34"/>
      <c r="V40" s="34"/>
      <c r="W40" s="34"/>
      <c r="X40" s="34"/>
      <c r="Y40" s="53"/>
      <c r="Z40" s="35"/>
      <c r="AA40" s="35"/>
      <c r="AB40" s="35"/>
      <c r="AC40" s="35"/>
      <c r="AD40" s="53"/>
      <c r="AE40" s="36">
        <v>1.891</v>
      </c>
      <c r="AF40" s="36">
        <v>1.0999999999999999E-2</v>
      </c>
      <c r="AG40" s="36">
        <v>2.0609999999999999</v>
      </c>
      <c r="AH40" s="36">
        <v>1.0999999999999999E-2</v>
      </c>
      <c r="AI40" s="53">
        <f t="shared" si="6"/>
        <v>1.0898995240613432</v>
      </c>
    </row>
    <row r="41" spans="1:35" s="27" customFormat="1" ht="20">
      <c r="A41" s="27" t="s">
        <v>95</v>
      </c>
      <c r="B41" s="27" t="s">
        <v>80</v>
      </c>
      <c r="C41" s="27" t="s">
        <v>269</v>
      </c>
      <c r="D41" s="28"/>
      <c r="E41" s="28" t="s">
        <v>37</v>
      </c>
      <c r="F41" s="30">
        <v>5.05</v>
      </c>
      <c r="G41" s="30">
        <v>11</v>
      </c>
      <c r="H41" s="46" t="s">
        <v>205</v>
      </c>
      <c r="I41" s="46" t="s">
        <v>270</v>
      </c>
      <c r="J41" s="28" t="s">
        <v>273</v>
      </c>
      <c r="K41" s="46" t="s">
        <v>274</v>
      </c>
      <c r="L41" s="31"/>
      <c r="M41" s="86" t="s">
        <v>36</v>
      </c>
      <c r="N41" s="28">
        <v>2014</v>
      </c>
      <c r="O41" s="28">
        <v>4</v>
      </c>
      <c r="P41" s="43">
        <v>874.80403135498318</v>
      </c>
      <c r="Q41" s="43">
        <v>22.844344904815234</v>
      </c>
      <c r="R41" s="43">
        <v>704.14333706606942</v>
      </c>
      <c r="S41" s="43">
        <v>10.750279955207168</v>
      </c>
      <c r="T41" s="53">
        <f t="shared" si="5"/>
        <v>0.80491551459293398</v>
      </c>
      <c r="U41" s="34"/>
      <c r="V41" s="34"/>
      <c r="W41" s="34"/>
      <c r="X41" s="34"/>
      <c r="Y41" s="53"/>
      <c r="Z41" s="35"/>
      <c r="AA41" s="35"/>
      <c r="AB41" s="35"/>
      <c r="AC41" s="35"/>
      <c r="AD41" s="53"/>
      <c r="AE41" s="36">
        <v>1.891</v>
      </c>
      <c r="AF41" s="36">
        <v>1.0999999999999999E-2</v>
      </c>
      <c r="AG41" s="36">
        <v>1.99</v>
      </c>
      <c r="AH41" s="36">
        <v>1.4E-2</v>
      </c>
      <c r="AI41" s="53">
        <f t="shared" si="6"/>
        <v>1.0523532522474881</v>
      </c>
    </row>
    <row r="42" spans="1:35" s="27" customFormat="1">
      <c r="D42" s="28"/>
      <c r="E42" s="28"/>
      <c r="F42" s="30"/>
      <c r="G42" s="30"/>
      <c r="H42" s="46"/>
      <c r="I42" s="46"/>
      <c r="J42" s="46"/>
      <c r="K42" s="46"/>
      <c r="L42" s="32"/>
      <c r="M42" s="28"/>
      <c r="N42" s="28"/>
      <c r="O42" s="28"/>
      <c r="P42" s="43"/>
      <c r="Q42" s="43"/>
      <c r="R42" s="43"/>
      <c r="S42" s="43"/>
      <c r="T42" s="53"/>
      <c r="U42" s="34"/>
      <c r="V42" s="34"/>
      <c r="W42" s="34"/>
      <c r="X42" s="34"/>
      <c r="Y42" s="53"/>
      <c r="Z42" s="35"/>
      <c r="AA42" s="35"/>
      <c r="AB42" s="35"/>
      <c r="AC42" s="35"/>
      <c r="AD42" s="53"/>
      <c r="AE42" s="36"/>
      <c r="AF42" s="36"/>
      <c r="AG42" s="36"/>
      <c r="AH42" s="36"/>
      <c r="AI42" s="53"/>
    </row>
    <row r="43" spans="1:35">
      <c r="A43" s="7" t="s">
        <v>83</v>
      </c>
    </row>
    <row r="44" spans="1:35">
      <c r="A44" s="7" t="s">
        <v>131</v>
      </c>
    </row>
    <row r="45" spans="1:35">
      <c r="A45" s="7" t="s">
        <v>130</v>
      </c>
    </row>
    <row r="46" spans="1:35">
      <c r="A46" s="7" t="s">
        <v>204</v>
      </c>
    </row>
  </sheetData>
  <mergeCells count="12">
    <mergeCell ref="AE3:AI3"/>
    <mergeCell ref="A3:A4"/>
    <mergeCell ref="B3:B4"/>
    <mergeCell ref="C3:C4"/>
    <mergeCell ref="D3:D4"/>
    <mergeCell ref="E3:G3"/>
    <mergeCell ref="H3:J3"/>
    <mergeCell ref="M3:M4"/>
    <mergeCell ref="O3:O4"/>
    <mergeCell ref="P3:T3"/>
    <mergeCell ref="U3:Y3"/>
    <mergeCell ref="Z3:AD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DC24-B6E9-A742-8A04-BCCF724169CF}">
  <dimension ref="A1:AJ36"/>
  <sheetViews>
    <sheetView tabSelected="1" workbookViewId="0">
      <pane xSplit="1" ySplit="4" topLeftCell="B11" activePane="bottomRight" state="frozen"/>
      <selection pane="topRight" activeCell="B1" sqref="B1"/>
      <selection pane="bottomLeft" activeCell="A3" sqref="A3"/>
      <selection pane="bottomRight" activeCell="E10" sqref="E10"/>
    </sheetView>
  </sheetViews>
  <sheetFormatPr baseColWidth="10" defaultRowHeight="19"/>
  <cols>
    <col min="1" max="1" width="31.140625" style="7" customWidth="1"/>
    <col min="2" max="2" width="10.140625" style="7" bestFit="1" customWidth="1"/>
    <col min="3" max="3" width="29.85546875" style="7" bestFit="1" customWidth="1"/>
    <col min="4" max="4" width="7.28515625" style="8" bestFit="1" customWidth="1"/>
    <col min="5" max="5" width="12.85546875" style="8" bestFit="1" customWidth="1"/>
    <col min="6" max="6" width="5.42578125" style="9" bestFit="1" customWidth="1"/>
    <col min="7" max="7" width="7.28515625" style="9" bestFit="1" customWidth="1"/>
    <col min="8" max="8" width="19.85546875" style="45" bestFit="1" customWidth="1"/>
    <col min="9" max="9" width="27.42578125" style="45" bestFit="1" customWidth="1"/>
    <col min="10" max="10" width="21.5703125" style="45" bestFit="1" customWidth="1"/>
    <col min="11" max="11" width="33.85546875" style="45" bestFit="1" customWidth="1"/>
    <col min="12" max="12" width="17.5703125" style="11" customWidth="1"/>
    <col min="13" max="13" width="7.28515625" style="8" bestFit="1" customWidth="1"/>
    <col min="14" max="14" width="10.42578125" style="8" bestFit="1" customWidth="1"/>
    <col min="15" max="15" width="10.85546875" style="8" bestFit="1" customWidth="1"/>
    <col min="16" max="16" width="7.85546875" style="44" bestFit="1" customWidth="1"/>
    <col min="17" max="17" width="7.5703125" style="44" bestFit="1" customWidth="1"/>
    <col min="18" max="18" width="7.85546875" style="44" bestFit="1" customWidth="1"/>
    <col min="19" max="19" width="7" style="44" bestFit="1" customWidth="1"/>
    <col min="20" max="20" width="7" style="52" customWidth="1"/>
    <col min="21" max="21" width="7.7109375" style="13" bestFit="1" customWidth="1"/>
    <col min="22" max="22" width="7.42578125" style="13" bestFit="1" customWidth="1"/>
    <col min="23" max="23" width="8.28515625" style="13" bestFit="1" customWidth="1"/>
    <col min="24" max="24" width="6.85546875" style="13" bestFit="1" customWidth="1"/>
    <col min="25" max="25" width="7" style="52" customWidth="1"/>
    <col min="26" max="27" width="7.42578125" style="14" bestFit="1" customWidth="1"/>
    <col min="28" max="28" width="7" style="14" bestFit="1" customWidth="1"/>
    <col min="29" max="29" width="6.85546875" style="14" bestFit="1" customWidth="1"/>
    <col min="30" max="30" width="7" style="52" customWidth="1"/>
    <col min="31" max="34" width="7.85546875" style="15" bestFit="1" customWidth="1"/>
    <col min="35" max="35" width="7" style="52" customWidth="1"/>
    <col min="36" max="36" width="40" style="7" bestFit="1" customWidth="1"/>
    <col min="37" max="16384" width="10.7109375" style="7"/>
  </cols>
  <sheetData>
    <row r="1" spans="1:36">
      <c r="A1" s="7" t="s">
        <v>301</v>
      </c>
      <c r="H1" s="10"/>
      <c r="I1" s="11"/>
      <c r="J1" s="8"/>
      <c r="K1" s="8"/>
      <c r="L1" s="8"/>
      <c r="N1" s="12"/>
      <c r="O1" s="12"/>
      <c r="P1" s="12"/>
      <c r="Q1" s="12"/>
      <c r="R1" s="35"/>
      <c r="S1" s="13"/>
      <c r="T1" s="13"/>
      <c r="W1" s="81"/>
      <c r="X1" s="14"/>
      <c r="Y1" s="14"/>
      <c r="AB1" s="81"/>
      <c r="AC1" s="15"/>
      <c r="AD1" s="15"/>
      <c r="AG1" s="35"/>
      <c r="AH1" s="7"/>
      <c r="AI1" s="7"/>
    </row>
    <row r="2" spans="1:36">
      <c r="H2" s="10"/>
      <c r="I2" s="11"/>
      <c r="J2" s="8"/>
      <c r="K2" s="8"/>
      <c r="L2" s="8"/>
      <c r="N2" s="12"/>
      <c r="O2" s="12"/>
      <c r="P2" s="12"/>
      <c r="Q2" s="12"/>
      <c r="R2" s="35"/>
      <c r="S2" s="13"/>
      <c r="T2" s="13"/>
      <c r="W2" s="81"/>
      <c r="X2" s="14"/>
      <c r="Y2" s="14"/>
      <c r="AB2" s="81"/>
      <c r="AC2" s="15"/>
      <c r="AD2" s="15"/>
      <c r="AG2" s="35"/>
      <c r="AH2" s="7"/>
      <c r="AI2" s="7"/>
    </row>
    <row r="3" spans="1:36" s="23" customFormat="1" ht="49" customHeight="1">
      <c r="A3" s="94" t="s">
        <v>2</v>
      </c>
      <c r="B3" s="94" t="s">
        <v>9</v>
      </c>
      <c r="C3" s="94" t="s">
        <v>10</v>
      </c>
      <c r="D3" s="94" t="s">
        <v>15</v>
      </c>
      <c r="E3" s="94" t="s">
        <v>17</v>
      </c>
      <c r="F3" s="94"/>
      <c r="G3" s="94"/>
      <c r="H3" s="94" t="s">
        <v>167</v>
      </c>
      <c r="I3" s="94"/>
      <c r="J3" s="94"/>
      <c r="K3" s="23" t="s">
        <v>168</v>
      </c>
      <c r="L3" s="25" t="s">
        <v>129</v>
      </c>
      <c r="M3" s="94" t="s">
        <v>4</v>
      </c>
      <c r="N3" s="23" t="s">
        <v>25</v>
      </c>
      <c r="O3" s="94" t="s">
        <v>3</v>
      </c>
      <c r="P3" s="95" t="s">
        <v>29</v>
      </c>
      <c r="Q3" s="95"/>
      <c r="R3" s="95"/>
      <c r="S3" s="95"/>
      <c r="T3" s="95"/>
      <c r="U3" s="91" t="s">
        <v>34</v>
      </c>
      <c r="V3" s="91"/>
      <c r="W3" s="91"/>
      <c r="X3" s="91"/>
      <c r="Y3" s="91"/>
      <c r="Z3" s="92" t="s">
        <v>51</v>
      </c>
      <c r="AA3" s="92"/>
      <c r="AB3" s="92"/>
      <c r="AC3" s="92"/>
      <c r="AD3" s="92"/>
      <c r="AE3" s="93" t="s">
        <v>164</v>
      </c>
      <c r="AF3" s="93"/>
      <c r="AG3" s="93"/>
      <c r="AH3" s="93"/>
      <c r="AI3" s="93"/>
      <c r="AJ3" s="23" t="s">
        <v>26</v>
      </c>
    </row>
    <row r="4" spans="1:36" s="23" customFormat="1" ht="40">
      <c r="A4" s="94"/>
      <c r="B4" s="94"/>
      <c r="C4" s="94"/>
      <c r="D4" s="94"/>
      <c r="E4" s="23" t="s">
        <v>11</v>
      </c>
      <c r="F4" s="2" t="s">
        <v>128</v>
      </c>
      <c r="G4" s="2" t="s">
        <v>12</v>
      </c>
      <c r="H4" s="2" t="s">
        <v>166</v>
      </c>
      <c r="I4" s="2" t="s">
        <v>18</v>
      </c>
      <c r="J4" s="2" t="s">
        <v>255</v>
      </c>
      <c r="K4" s="2"/>
      <c r="L4" s="25"/>
      <c r="M4" s="94"/>
      <c r="O4" s="94"/>
      <c r="P4" s="41" t="s">
        <v>33</v>
      </c>
      <c r="Q4" s="41" t="s">
        <v>30</v>
      </c>
      <c r="R4" s="41" t="s">
        <v>31</v>
      </c>
      <c r="S4" s="41" t="s">
        <v>32</v>
      </c>
      <c r="T4" s="51" t="s">
        <v>203</v>
      </c>
      <c r="U4" s="26" t="s">
        <v>33</v>
      </c>
      <c r="V4" s="26" t="s">
        <v>30</v>
      </c>
      <c r="W4" s="26" t="s">
        <v>31</v>
      </c>
      <c r="X4" s="26" t="s">
        <v>32</v>
      </c>
      <c r="Y4" s="51" t="s">
        <v>203</v>
      </c>
      <c r="Z4" s="24" t="s">
        <v>33</v>
      </c>
      <c r="AA4" s="24" t="s">
        <v>30</v>
      </c>
      <c r="AB4" s="24" t="s">
        <v>31</v>
      </c>
      <c r="AC4" s="24" t="s">
        <v>32</v>
      </c>
      <c r="AD4" s="51" t="s">
        <v>203</v>
      </c>
      <c r="AE4" s="25" t="s">
        <v>33</v>
      </c>
      <c r="AF4" s="25" t="s">
        <v>30</v>
      </c>
      <c r="AG4" s="25" t="s">
        <v>31</v>
      </c>
      <c r="AH4" s="25" t="s">
        <v>32</v>
      </c>
      <c r="AI4" s="51" t="s">
        <v>203</v>
      </c>
    </row>
    <row r="5" spans="1:36" s="27" customFormat="1" ht="20">
      <c r="A5" s="27" t="s">
        <v>71</v>
      </c>
      <c r="B5" s="27" t="s">
        <v>61</v>
      </c>
      <c r="C5" s="27" t="s">
        <v>72</v>
      </c>
      <c r="D5" s="28" t="s">
        <v>84</v>
      </c>
      <c r="E5" s="28" t="s">
        <v>68</v>
      </c>
      <c r="F5" s="30">
        <v>6.88</v>
      </c>
      <c r="G5" s="30">
        <v>13.2</v>
      </c>
      <c r="H5" s="46" t="s">
        <v>252</v>
      </c>
      <c r="I5" s="46" t="s">
        <v>230</v>
      </c>
      <c r="J5" s="28"/>
      <c r="K5" s="46" t="s">
        <v>253</v>
      </c>
      <c r="L5" s="31" t="s">
        <v>140</v>
      </c>
      <c r="M5" s="86" t="s">
        <v>36</v>
      </c>
      <c r="N5" s="28">
        <v>1997</v>
      </c>
      <c r="O5" s="28">
        <v>3</v>
      </c>
      <c r="P5" s="43">
        <v>89</v>
      </c>
      <c r="Q5" s="43"/>
      <c r="R5" s="43">
        <v>75</v>
      </c>
      <c r="S5" s="43"/>
      <c r="T5" s="53">
        <f t="shared" ref="T5:T16" si="0">R5/P5</f>
        <v>0.84269662921348309</v>
      </c>
      <c r="U5" s="34"/>
      <c r="V5" s="34"/>
      <c r="W5" s="34"/>
      <c r="X5" s="34"/>
      <c r="Y5" s="53"/>
      <c r="Z5" s="35"/>
      <c r="AA5" s="35"/>
      <c r="AB5" s="35"/>
      <c r="AC5" s="35"/>
      <c r="AD5" s="53"/>
      <c r="AE5" s="36">
        <v>7.91</v>
      </c>
      <c r="AF5" s="36"/>
      <c r="AG5" s="36">
        <v>6.71</v>
      </c>
      <c r="AH5" s="36"/>
      <c r="AI5" s="53">
        <f t="shared" ref="AI5:AI16" si="1">AG5/AE5</f>
        <v>0.84829329962073319</v>
      </c>
      <c r="AJ5" s="27" t="s">
        <v>63</v>
      </c>
    </row>
    <row r="6" spans="1:36" s="27" customFormat="1" ht="20">
      <c r="A6" s="27" t="s">
        <v>71</v>
      </c>
      <c r="B6" s="27" t="s">
        <v>61</v>
      </c>
      <c r="C6" s="27" t="s">
        <v>72</v>
      </c>
      <c r="D6" s="28" t="s">
        <v>84</v>
      </c>
      <c r="E6" s="28" t="s">
        <v>68</v>
      </c>
      <c r="F6" s="30">
        <v>6.88</v>
      </c>
      <c r="G6" s="30">
        <v>13.2</v>
      </c>
      <c r="H6" s="46" t="s">
        <v>252</v>
      </c>
      <c r="I6" s="46" t="s">
        <v>230</v>
      </c>
      <c r="J6" s="28"/>
      <c r="K6" s="46" t="s">
        <v>253</v>
      </c>
      <c r="L6" s="31" t="s">
        <v>28</v>
      </c>
      <c r="M6" s="86" t="s">
        <v>36</v>
      </c>
      <c r="N6" s="28">
        <v>1997</v>
      </c>
      <c r="O6" s="28">
        <v>3</v>
      </c>
      <c r="P6" s="43">
        <v>51</v>
      </c>
      <c r="Q6" s="43"/>
      <c r="R6" s="43">
        <v>48</v>
      </c>
      <c r="S6" s="43"/>
      <c r="T6" s="53">
        <f t="shared" si="0"/>
        <v>0.94117647058823528</v>
      </c>
      <c r="U6" s="34"/>
      <c r="V6" s="34"/>
      <c r="W6" s="34"/>
      <c r="X6" s="34"/>
      <c r="Y6" s="53"/>
      <c r="Z6" s="35"/>
      <c r="AA6" s="35"/>
      <c r="AB6" s="35"/>
      <c r="AC6" s="35"/>
      <c r="AD6" s="53"/>
      <c r="AE6" s="36">
        <v>7.74</v>
      </c>
      <c r="AF6" s="36"/>
      <c r="AG6" s="36">
        <v>6.42</v>
      </c>
      <c r="AH6" s="36"/>
      <c r="AI6" s="53">
        <f t="shared" si="1"/>
        <v>0.82945736434108519</v>
      </c>
      <c r="AJ6" s="27" t="s">
        <v>63</v>
      </c>
    </row>
    <row r="7" spans="1:36" s="27" customFormat="1" ht="20">
      <c r="A7" s="27" t="s">
        <v>71</v>
      </c>
      <c r="B7" s="27" t="s">
        <v>61</v>
      </c>
      <c r="C7" s="27" t="s">
        <v>72</v>
      </c>
      <c r="D7" s="28" t="s">
        <v>84</v>
      </c>
      <c r="E7" s="28" t="s">
        <v>68</v>
      </c>
      <c r="F7" s="30">
        <v>6.88</v>
      </c>
      <c r="G7" s="30">
        <v>13.2</v>
      </c>
      <c r="H7" s="46" t="s">
        <v>252</v>
      </c>
      <c r="I7" s="46" t="s">
        <v>230</v>
      </c>
      <c r="J7" s="28"/>
      <c r="K7" s="46" t="s">
        <v>253</v>
      </c>
      <c r="L7" s="31" t="s">
        <v>140</v>
      </c>
      <c r="M7" s="86" t="s">
        <v>5</v>
      </c>
      <c r="N7" s="28">
        <v>1997</v>
      </c>
      <c r="O7" s="28">
        <v>3</v>
      </c>
      <c r="P7" s="43">
        <v>348</v>
      </c>
      <c r="Q7" s="43"/>
      <c r="R7" s="43">
        <v>272</v>
      </c>
      <c r="S7" s="43"/>
      <c r="T7" s="53">
        <f t="shared" si="0"/>
        <v>0.7816091954022989</v>
      </c>
      <c r="U7" s="34"/>
      <c r="V7" s="34"/>
      <c r="W7" s="34"/>
      <c r="X7" s="34"/>
      <c r="Y7" s="53"/>
      <c r="Z7" s="35"/>
      <c r="AA7" s="35"/>
      <c r="AB7" s="35"/>
      <c r="AC7" s="35"/>
      <c r="AD7" s="53"/>
      <c r="AE7" s="36">
        <v>5.36</v>
      </c>
      <c r="AF7" s="36"/>
      <c r="AG7" s="36">
        <v>3.84</v>
      </c>
      <c r="AH7" s="36"/>
      <c r="AI7" s="53">
        <f t="shared" si="1"/>
        <v>0.71641791044776115</v>
      </c>
      <c r="AJ7" s="27" t="s">
        <v>63</v>
      </c>
    </row>
    <row r="8" spans="1:36" s="27" customFormat="1" ht="20">
      <c r="A8" s="27" t="s">
        <v>71</v>
      </c>
      <c r="B8" s="27" t="s">
        <v>61</v>
      </c>
      <c r="C8" s="27" t="s">
        <v>72</v>
      </c>
      <c r="D8" s="28" t="s">
        <v>84</v>
      </c>
      <c r="E8" s="28" t="s">
        <v>68</v>
      </c>
      <c r="F8" s="30">
        <v>6.88</v>
      </c>
      <c r="G8" s="30">
        <v>13.2</v>
      </c>
      <c r="H8" s="46" t="s">
        <v>252</v>
      </c>
      <c r="I8" s="46" t="s">
        <v>230</v>
      </c>
      <c r="J8" s="28"/>
      <c r="K8" s="46" t="s">
        <v>253</v>
      </c>
      <c r="L8" s="31" t="s">
        <v>28</v>
      </c>
      <c r="M8" s="86" t="s">
        <v>5</v>
      </c>
      <c r="N8" s="28">
        <v>1997</v>
      </c>
      <c r="O8" s="28">
        <v>3</v>
      </c>
      <c r="P8" s="43">
        <v>323</v>
      </c>
      <c r="Q8" s="43"/>
      <c r="R8" s="43">
        <v>150</v>
      </c>
      <c r="S8" s="43"/>
      <c r="T8" s="53">
        <f t="shared" si="0"/>
        <v>0.46439628482972134</v>
      </c>
      <c r="U8" s="34"/>
      <c r="V8" s="34"/>
      <c r="W8" s="34"/>
      <c r="X8" s="34"/>
      <c r="Y8" s="53"/>
      <c r="Z8" s="35"/>
      <c r="AA8" s="35"/>
      <c r="AB8" s="35"/>
      <c r="AC8" s="35"/>
      <c r="AD8" s="53"/>
      <c r="AE8" s="36">
        <v>5.45</v>
      </c>
      <c r="AF8" s="36"/>
      <c r="AG8" s="36">
        <v>3.41</v>
      </c>
      <c r="AH8" s="36"/>
      <c r="AI8" s="53">
        <f t="shared" si="1"/>
        <v>0.62568807339449539</v>
      </c>
      <c r="AJ8" s="27" t="s">
        <v>63</v>
      </c>
    </row>
    <row r="9" spans="1:36" s="27" customFormat="1" ht="20">
      <c r="A9" s="27" t="s">
        <v>229</v>
      </c>
      <c r="B9" s="27" t="s">
        <v>7</v>
      </c>
      <c r="C9" s="27" t="s">
        <v>236</v>
      </c>
      <c r="D9" s="28" t="s">
        <v>84</v>
      </c>
      <c r="E9" s="28" t="s">
        <v>68</v>
      </c>
      <c r="F9" s="30">
        <v>4.7</v>
      </c>
      <c r="G9" s="30">
        <v>4.8</v>
      </c>
      <c r="H9" s="46" t="s">
        <v>252</v>
      </c>
      <c r="I9" s="46" t="s">
        <v>230</v>
      </c>
      <c r="J9" s="28"/>
      <c r="K9" s="46" t="s">
        <v>253</v>
      </c>
      <c r="L9" s="31" t="s">
        <v>140</v>
      </c>
      <c r="M9" s="86" t="s">
        <v>5</v>
      </c>
      <c r="N9" s="28" t="s">
        <v>254</v>
      </c>
      <c r="O9" s="28">
        <v>3</v>
      </c>
      <c r="P9" s="43">
        <v>229</v>
      </c>
      <c r="Q9" s="43"/>
      <c r="R9" s="43">
        <v>256</v>
      </c>
      <c r="S9" s="43"/>
      <c r="T9" s="53">
        <f t="shared" si="0"/>
        <v>1.1179039301310043</v>
      </c>
      <c r="U9" s="34"/>
      <c r="V9" s="34"/>
      <c r="W9" s="34"/>
      <c r="X9" s="34"/>
      <c r="Y9" s="53"/>
      <c r="Z9" s="35"/>
      <c r="AA9" s="35"/>
      <c r="AB9" s="35"/>
      <c r="AC9" s="35"/>
      <c r="AD9" s="53"/>
      <c r="AE9" s="48">
        <v>4.7</v>
      </c>
      <c r="AF9" s="48"/>
      <c r="AG9" s="48">
        <v>7.1</v>
      </c>
      <c r="AH9" s="36"/>
      <c r="AI9" s="53">
        <f t="shared" si="1"/>
        <v>1.5106382978723403</v>
      </c>
      <c r="AJ9" s="27" t="s">
        <v>63</v>
      </c>
    </row>
    <row r="10" spans="1:36" s="27" customFormat="1" ht="20">
      <c r="A10" s="27" t="s">
        <v>229</v>
      </c>
      <c r="B10" s="27" t="s">
        <v>7</v>
      </c>
      <c r="C10" s="27" t="s">
        <v>236</v>
      </c>
      <c r="D10" s="28" t="s">
        <v>84</v>
      </c>
      <c r="E10" s="28" t="s">
        <v>68</v>
      </c>
      <c r="F10" s="30">
        <v>4.7</v>
      </c>
      <c r="G10" s="30">
        <v>4.8</v>
      </c>
      <c r="H10" s="46" t="s">
        <v>252</v>
      </c>
      <c r="I10" s="46" t="s">
        <v>230</v>
      </c>
      <c r="J10" s="28"/>
      <c r="K10" s="46" t="s">
        <v>253</v>
      </c>
      <c r="L10" s="31" t="s">
        <v>242</v>
      </c>
      <c r="M10" s="86" t="s">
        <v>5</v>
      </c>
      <c r="N10" s="28" t="s">
        <v>254</v>
      </c>
      <c r="O10" s="28">
        <v>3</v>
      </c>
      <c r="P10" s="43">
        <v>59</v>
      </c>
      <c r="Q10" s="43"/>
      <c r="R10" s="43">
        <v>26</v>
      </c>
      <c r="S10" s="43"/>
      <c r="T10" s="53">
        <f t="shared" si="0"/>
        <v>0.44067796610169491</v>
      </c>
      <c r="U10" s="34"/>
      <c r="V10" s="34"/>
      <c r="W10" s="34"/>
      <c r="X10" s="34"/>
      <c r="Y10" s="53"/>
      <c r="Z10" s="35"/>
      <c r="AA10" s="35"/>
      <c r="AB10" s="35"/>
      <c r="AC10" s="35"/>
      <c r="AD10" s="53"/>
      <c r="AE10" s="48">
        <v>6.5</v>
      </c>
      <c r="AF10" s="48"/>
      <c r="AG10" s="48">
        <v>4.4000000000000004</v>
      </c>
      <c r="AH10" s="36"/>
      <c r="AI10" s="53">
        <f t="shared" si="1"/>
        <v>0.67692307692307696</v>
      </c>
      <c r="AJ10" s="27" t="s">
        <v>63</v>
      </c>
    </row>
    <row r="11" spans="1:36" s="27" customFormat="1" ht="20">
      <c r="A11" s="27" t="s">
        <v>257</v>
      </c>
      <c r="B11" s="7" t="s">
        <v>61</v>
      </c>
      <c r="C11" s="7" t="s">
        <v>70</v>
      </c>
      <c r="D11" s="8" t="s">
        <v>84</v>
      </c>
      <c r="E11" s="8" t="s">
        <v>68</v>
      </c>
      <c r="F11" s="9">
        <v>6.6</v>
      </c>
      <c r="G11" s="54">
        <v>18</v>
      </c>
      <c r="H11" s="46" t="s">
        <v>252</v>
      </c>
      <c r="I11" s="46" t="s">
        <v>256</v>
      </c>
      <c r="J11" s="28" t="s">
        <v>261</v>
      </c>
      <c r="K11" s="46" t="s">
        <v>259</v>
      </c>
      <c r="L11" s="31"/>
      <c r="M11" s="86" t="s">
        <v>258</v>
      </c>
      <c r="N11" s="28" t="s">
        <v>126</v>
      </c>
      <c r="O11" s="28">
        <v>4</v>
      </c>
      <c r="P11" s="43">
        <v>680</v>
      </c>
      <c r="Q11" s="43"/>
      <c r="R11" s="43">
        <v>300</v>
      </c>
      <c r="S11" s="43"/>
      <c r="T11" s="53">
        <f t="shared" si="0"/>
        <v>0.44117647058823528</v>
      </c>
      <c r="U11" s="34">
        <v>0.33</v>
      </c>
      <c r="V11" s="34"/>
      <c r="W11" s="34">
        <v>0.42</v>
      </c>
      <c r="X11" s="34"/>
      <c r="Y11" s="53">
        <f t="shared" ref="Y11:Y16" si="2">W11/U11</f>
        <v>1.2727272727272727</v>
      </c>
      <c r="Z11" s="35">
        <f t="shared" ref="Z11:Z16" si="3">(P11*34+U11*298)/1000</f>
        <v>23.218340000000001</v>
      </c>
      <c r="AA11" s="35"/>
      <c r="AB11" s="35">
        <f t="shared" ref="AB11:AB16" si="4">(R11*34+W11*298)/1000</f>
        <v>10.32516</v>
      </c>
      <c r="AC11" s="35"/>
      <c r="AD11" s="53">
        <f t="shared" ref="AD11:AD16" si="5">AB11/Z11</f>
        <v>0.44469845820157683</v>
      </c>
      <c r="AE11" s="48">
        <v>6.35</v>
      </c>
      <c r="AF11" s="48"/>
      <c r="AG11" s="48">
        <v>5.7</v>
      </c>
      <c r="AH11" s="36"/>
      <c r="AI11" s="53">
        <f t="shared" si="1"/>
        <v>0.89763779527559062</v>
      </c>
      <c r="AJ11" s="27" t="s">
        <v>267</v>
      </c>
    </row>
    <row r="12" spans="1:36" s="27" customFormat="1" ht="20">
      <c r="A12" s="27" t="s">
        <v>257</v>
      </c>
      <c r="B12" s="7" t="s">
        <v>61</v>
      </c>
      <c r="C12" s="7" t="s">
        <v>70</v>
      </c>
      <c r="D12" s="8" t="s">
        <v>84</v>
      </c>
      <c r="E12" s="8" t="s">
        <v>68</v>
      </c>
      <c r="F12" s="9">
        <v>6.6</v>
      </c>
      <c r="G12" s="54">
        <v>18</v>
      </c>
      <c r="H12" s="46" t="s">
        <v>252</v>
      </c>
      <c r="I12" s="46" t="s">
        <v>256</v>
      </c>
      <c r="J12" s="28" t="s">
        <v>264</v>
      </c>
      <c r="K12" s="46" t="s">
        <v>259</v>
      </c>
      <c r="L12" s="31"/>
      <c r="M12" s="86" t="s">
        <v>258</v>
      </c>
      <c r="N12" s="28" t="s">
        <v>126</v>
      </c>
      <c r="O12" s="28">
        <v>4</v>
      </c>
      <c r="P12" s="43">
        <v>510</v>
      </c>
      <c r="Q12" s="43"/>
      <c r="R12" s="43">
        <v>74</v>
      </c>
      <c r="S12" s="43"/>
      <c r="T12" s="53">
        <f t="shared" si="0"/>
        <v>0.14509803921568629</v>
      </c>
      <c r="U12" s="34">
        <v>0.46</v>
      </c>
      <c r="V12" s="34"/>
      <c r="W12" s="34">
        <v>0.83</v>
      </c>
      <c r="X12" s="34"/>
      <c r="Y12" s="53">
        <f t="shared" si="2"/>
        <v>1.8043478260869563</v>
      </c>
      <c r="Z12" s="35">
        <f t="shared" si="3"/>
        <v>17.477080000000001</v>
      </c>
      <c r="AA12" s="35"/>
      <c r="AB12" s="35">
        <f t="shared" si="4"/>
        <v>2.7633400000000004</v>
      </c>
      <c r="AC12" s="35"/>
      <c r="AD12" s="53">
        <f t="shared" si="5"/>
        <v>0.15811222469657404</v>
      </c>
      <c r="AE12" s="48">
        <v>6.4</v>
      </c>
      <c r="AF12" s="48"/>
      <c r="AG12" s="48">
        <v>6.3000000000000007</v>
      </c>
      <c r="AH12" s="36"/>
      <c r="AI12" s="53">
        <f t="shared" si="1"/>
        <v>0.98437500000000011</v>
      </c>
      <c r="AJ12" s="27" t="s">
        <v>267</v>
      </c>
    </row>
    <row r="13" spans="1:36" s="27" customFormat="1" ht="20">
      <c r="A13" s="27" t="s">
        <v>257</v>
      </c>
      <c r="B13" s="7" t="s">
        <v>61</v>
      </c>
      <c r="C13" s="7" t="s">
        <v>70</v>
      </c>
      <c r="D13" s="8" t="s">
        <v>84</v>
      </c>
      <c r="E13" s="8" t="s">
        <v>68</v>
      </c>
      <c r="F13" s="9">
        <v>6.6</v>
      </c>
      <c r="G13" s="54">
        <v>18</v>
      </c>
      <c r="H13" s="46" t="s">
        <v>252</v>
      </c>
      <c r="I13" s="46" t="s">
        <v>256</v>
      </c>
      <c r="J13" s="28" t="s">
        <v>262</v>
      </c>
      <c r="K13" s="46" t="s">
        <v>259</v>
      </c>
      <c r="L13" s="31"/>
      <c r="M13" s="86" t="s">
        <v>258</v>
      </c>
      <c r="N13" s="28" t="s">
        <v>126</v>
      </c>
      <c r="O13" s="28">
        <v>4</v>
      </c>
      <c r="P13" s="43">
        <v>680</v>
      </c>
      <c r="Q13" s="43"/>
      <c r="R13" s="43">
        <v>280</v>
      </c>
      <c r="S13" s="43"/>
      <c r="T13" s="53">
        <f t="shared" si="0"/>
        <v>0.41176470588235292</v>
      </c>
      <c r="U13" s="34">
        <v>0.33</v>
      </c>
      <c r="V13" s="34"/>
      <c r="W13" s="34">
        <v>0.17</v>
      </c>
      <c r="X13" s="34"/>
      <c r="Y13" s="53">
        <f t="shared" si="2"/>
        <v>0.51515151515151514</v>
      </c>
      <c r="Z13" s="35">
        <f t="shared" si="3"/>
        <v>23.218340000000001</v>
      </c>
      <c r="AA13" s="35"/>
      <c r="AB13" s="35">
        <f t="shared" si="4"/>
        <v>9.5706600000000002</v>
      </c>
      <c r="AC13" s="35"/>
      <c r="AD13" s="53">
        <f t="shared" si="5"/>
        <v>0.4122025950175594</v>
      </c>
      <c r="AE13" s="48">
        <v>6.35</v>
      </c>
      <c r="AF13" s="48"/>
      <c r="AG13" s="48">
        <v>6.25</v>
      </c>
      <c r="AH13" s="36"/>
      <c r="AI13" s="53">
        <f t="shared" si="1"/>
        <v>0.98425196850393704</v>
      </c>
      <c r="AJ13" s="27" t="s">
        <v>267</v>
      </c>
    </row>
    <row r="14" spans="1:36" s="27" customFormat="1" ht="20">
      <c r="A14" s="27" t="s">
        <v>257</v>
      </c>
      <c r="B14" s="7" t="s">
        <v>61</v>
      </c>
      <c r="C14" s="7" t="s">
        <v>70</v>
      </c>
      <c r="D14" s="8" t="s">
        <v>84</v>
      </c>
      <c r="E14" s="8" t="s">
        <v>68</v>
      </c>
      <c r="F14" s="9">
        <v>6.6</v>
      </c>
      <c r="G14" s="54">
        <v>18</v>
      </c>
      <c r="H14" s="46" t="s">
        <v>252</v>
      </c>
      <c r="I14" s="46" t="s">
        <v>256</v>
      </c>
      <c r="J14" s="28" t="s">
        <v>265</v>
      </c>
      <c r="K14" s="46" t="s">
        <v>259</v>
      </c>
      <c r="L14" s="31"/>
      <c r="M14" s="86" t="s">
        <v>258</v>
      </c>
      <c r="N14" s="28" t="s">
        <v>126</v>
      </c>
      <c r="O14" s="28">
        <v>4</v>
      </c>
      <c r="P14" s="43">
        <v>510</v>
      </c>
      <c r="Q14" s="43"/>
      <c r="R14" s="43">
        <v>120</v>
      </c>
      <c r="S14" s="43"/>
      <c r="T14" s="53">
        <f t="shared" si="0"/>
        <v>0.23529411764705882</v>
      </c>
      <c r="U14" s="34">
        <v>0.46</v>
      </c>
      <c r="V14" s="34"/>
      <c r="W14" s="34">
        <v>0.74</v>
      </c>
      <c r="X14" s="34"/>
      <c r="Y14" s="53">
        <f t="shared" si="2"/>
        <v>1.6086956521739129</v>
      </c>
      <c r="Z14" s="35">
        <f t="shared" si="3"/>
        <v>17.477080000000001</v>
      </c>
      <c r="AA14" s="35"/>
      <c r="AB14" s="35">
        <f t="shared" si="4"/>
        <v>4.3005200000000006</v>
      </c>
      <c r="AC14" s="35"/>
      <c r="AD14" s="53">
        <f t="shared" si="5"/>
        <v>0.24606627651758764</v>
      </c>
      <c r="AE14" s="48">
        <v>6.4</v>
      </c>
      <c r="AF14" s="48"/>
      <c r="AG14" s="48">
        <v>6.5</v>
      </c>
      <c r="AH14" s="36"/>
      <c r="AI14" s="53">
        <f t="shared" si="1"/>
        <v>1.015625</v>
      </c>
      <c r="AJ14" s="27" t="s">
        <v>267</v>
      </c>
    </row>
    <row r="15" spans="1:36" s="27" customFormat="1" ht="20">
      <c r="A15" s="27" t="s">
        <v>257</v>
      </c>
      <c r="B15" s="7" t="s">
        <v>61</v>
      </c>
      <c r="C15" s="7" t="s">
        <v>70</v>
      </c>
      <c r="D15" s="8" t="s">
        <v>84</v>
      </c>
      <c r="E15" s="8" t="s">
        <v>68</v>
      </c>
      <c r="F15" s="9">
        <v>6.6</v>
      </c>
      <c r="G15" s="54">
        <v>18</v>
      </c>
      <c r="H15" s="46" t="s">
        <v>252</v>
      </c>
      <c r="I15" s="46" t="s">
        <v>256</v>
      </c>
      <c r="J15" s="28" t="s">
        <v>263</v>
      </c>
      <c r="K15" s="46" t="s">
        <v>259</v>
      </c>
      <c r="L15" s="31"/>
      <c r="M15" s="86" t="s">
        <v>258</v>
      </c>
      <c r="N15" s="28" t="s">
        <v>126</v>
      </c>
      <c r="O15" s="28">
        <v>4</v>
      </c>
      <c r="P15" s="43">
        <v>680</v>
      </c>
      <c r="Q15" s="43"/>
      <c r="R15" s="43">
        <v>510</v>
      </c>
      <c r="S15" s="43"/>
      <c r="T15" s="53">
        <f t="shared" si="0"/>
        <v>0.75</v>
      </c>
      <c r="U15" s="34">
        <v>0.33</v>
      </c>
      <c r="V15" s="34"/>
      <c r="W15" s="34">
        <v>-4.3999999999999997E-2</v>
      </c>
      <c r="X15" s="34"/>
      <c r="Y15" s="53">
        <f t="shared" si="2"/>
        <v>-0.13333333333333333</v>
      </c>
      <c r="Z15" s="35">
        <f t="shared" si="3"/>
        <v>23.218340000000001</v>
      </c>
      <c r="AA15" s="35"/>
      <c r="AB15" s="35">
        <f t="shared" si="4"/>
        <v>17.326888</v>
      </c>
      <c r="AC15" s="35"/>
      <c r="AD15" s="53">
        <f t="shared" si="5"/>
        <v>0.7462586903284214</v>
      </c>
      <c r="AE15" s="48">
        <v>6.35</v>
      </c>
      <c r="AF15" s="48"/>
      <c r="AG15" s="48">
        <v>5.35</v>
      </c>
      <c r="AH15" s="36"/>
      <c r="AI15" s="53">
        <f t="shared" si="1"/>
        <v>0.84251968503937003</v>
      </c>
      <c r="AJ15" s="27" t="s">
        <v>267</v>
      </c>
    </row>
    <row r="16" spans="1:36" s="27" customFormat="1" ht="20">
      <c r="A16" s="27" t="s">
        <v>257</v>
      </c>
      <c r="B16" s="7" t="s">
        <v>61</v>
      </c>
      <c r="C16" s="7" t="s">
        <v>70</v>
      </c>
      <c r="D16" s="8" t="s">
        <v>84</v>
      </c>
      <c r="E16" s="8" t="s">
        <v>68</v>
      </c>
      <c r="F16" s="9">
        <v>6.6</v>
      </c>
      <c r="G16" s="54">
        <v>18</v>
      </c>
      <c r="H16" s="46" t="s">
        <v>252</v>
      </c>
      <c r="I16" s="46" t="s">
        <v>256</v>
      </c>
      <c r="J16" s="28" t="s">
        <v>266</v>
      </c>
      <c r="K16" s="46" t="s">
        <v>259</v>
      </c>
      <c r="L16" s="31"/>
      <c r="M16" s="86" t="s">
        <v>258</v>
      </c>
      <c r="N16" s="28" t="s">
        <v>126</v>
      </c>
      <c r="O16" s="28">
        <v>4</v>
      </c>
      <c r="P16" s="43">
        <v>510</v>
      </c>
      <c r="Q16" s="43"/>
      <c r="R16" s="43">
        <v>170</v>
      </c>
      <c r="S16" s="43"/>
      <c r="T16" s="53">
        <f t="shared" si="0"/>
        <v>0.33333333333333331</v>
      </c>
      <c r="U16" s="34">
        <v>0.46</v>
      </c>
      <c r="V16" s="34"/>
      <c r="W16" s="34">
        <v>0.37</v>
      </c>
      <c r="X16" s="34"/>
      <c r="Y16" s="53">
        <f t="shared" si="2"/>
        <v>0.80434782608695643</v>
      </c>
      <c r="Z16" s="35">
        <f t="shared" si="3"/>
        <v>17.477080000000001</v>
      </c>
      <c r="AA16" s="35"/>
      <c r="AB16" s="35">
        <f t="shared" si="4"/>
        <v>5.8902600000000005</v>
      </c>
      <c r="AC16" s="35"/>
      <c r="AD16" s="53">
        <f t="shared" si="5"/>
        <v>0.33702769570202806</v>
      </c>
      <c r="AE16" s="48">
        <v>6.4</v>
      </c>
      <c r="AF16" s="48"/>
      <c r="AG16" s="48">
        <v>5.85</v>
      </c>
      <c r="AH16" s="36"/>
      <c r="AI16" s="53">
        <f t="shared" si="1"/>
        <v>0.91406249999999989</v>
      </c>
      <c r="AJ16" s="27" t="s">
        <v>267</v>
      </c>
    </row>
    <row r="17" spans="1:36" s="27" customFormat="1" ht="20">
      <c r="A17" s="27" t="s">
        <v>79</v>
      </c>
      <c r="B17" s="7" t="s">
        <v>61</v>
      </c>
      <c r="C17" s="7" t="s">
        <v>70</v>
      </c>
      <c r="D17" s="8" t="s">
        <v>84</v>
      </c>
      <c r="E17" s="8" t="s">
        <v>37</v>
      </c>
      <c r="F17" s="9">
        <v>6.1</v>
      </c>
      <c r="G17" s="54">
        <v>18</v>
      </c>
      <c r="H17" s="46" t="s">
        <v>252</v>
      </c>
      <c r="I17" s="46" t="s">
        <v>284</v>
      </c>
      <c r="J17" s="28" t="s">
        <v>285</v>
      </c>
      <c r="K17" s="46" t="s">
        <v>288</v>
      </c>
      <c r="L17" s="46" t="s">
        <v>284</v>
      </c>
      <c r="M17" s="86" t="s">
        <v>36</v>
      </c>
      <c r="N17" s="28">
        <v>2012</v>
      </c>
      <c r="O17" s="28">
        <v>3</v>
      </c>
      <c r="P17" s="43">
        <v>162.56</v>
      </c>
      <c r="Q17" s="43">
        <v>6.9512972410430933</v>
      </c>
      <c r="R17" s="43">
        <v>6.2133333333333338</v>
      </c>
      <c r="S17" s="43">
        <v>0.50806823688687064</v>
      </c>
      <c r="T17" s="53">
        <f t="shared" ref="T17:T19" si="6">R17/P17</f>
        <v>3.8221784776902891E-2</v>
      </c>
      <c r="U17" s="34">
        <v>0.66</v>
      </c>
      <c r="V17" s="34">
        <v>0.13608970630898323</v>
      </c>
      <c r="W17" s="34">
        <v>1.0371428571428571</v>
      </c>
      <c r="X17" s="34">
        <v>0.24496147135616977</v>
      </c>
      <c r="Y17" s="53">
        <f t="shared" ref="Y17:Y19" si="7">W17/U17</f>
        <v>1.5714285714285714</v>
      </c>
      <c r="Z17" s="35">
        <f t="shared" ref="Z17:Z19" si="8">(P17*34+U17*298)/1000</f>
        <v>5.7237200000000001</v>
      </c>
      <c r="AA17" s="35"/>
      <c r="AB17" s="35">
        <f t="shared" ref="AB17:AB19" si="9">(R17*34+W17*298)/1000</f>
        <v>0.52032190476190476</v>
      </c>
      <c r="AC17" s="35"/>
      <c r="AD17" s="53">
        <f t="shared" ref="AD17:AD19" si="10">AB17/Z17</f>
        <v>9.0906247119339298E-2</v>
      </c>
      <c r="AE17" s="48">
        <v>3.278688524590164</v>
      </c>
      <c r="AF17" s="48">
        <v>0.69408229082905826</v>
      </c>
      <c r="AG17" s="48">
        <v>1.0928961748633879</v>
      </c>
      <c r="AH17" s="36">
        <v>0.5047871206029515</v>
      </c>
      <c r="AI17" s="53">
        <f t="shared" ref="AI17:AI19" si="11">AG17/AE17</f>
        <v>0.33333333333333331</v>
      </c>
    </row>
    <row r="18" spans="1:36" s="27" customFormat="1" ht="20">
      <c r="A18" s="27" t="s">
        <v>79</v>
      </c>
      <c r="B18" s="7" t="s">
        <v>61</v>
      </c>
      <c r="C18" s="7" t="s">
        <v>70</v>
      </c>
      <c r="D18" s="8" t="s">
        <v>84</v>
      </c>
      <c r="E18" s="8" t="s">
        <v>37</v>
      </c>
      <c r="F18" s="9">
        <v>6.1</v>
      </c>
      <c r="G18" s="54">
        <v>18</v>
      </c>
      <c r="H18" s="46" t="s">
        <v>252</v>
      </c>
      <c r="I18" s="46" t="s">
        <v>284</v>
      </c>
      <c r="J18" s="28" t="s">
        <v>286</v>
      </c>
      <c r="K18" s="46" t="s">
        <v>288</v>
      </c>
      <c r="L18" s="46" t="s">
        <v>284</v>
      </c>
      <c r="M18" s="86" t="s">
        <v>36</v>
      </c>
      <c r="N18" s="28">
        <v>2012</v>
      </c>
      <c r="O18" s="28">
        <v>3</v>
      </c>
      <c r="P18" s="43">
        <v>107.02666666666666</v>
      </c>
      <c r="Q18" s="43">
        <v>3.7643237551163597</v>
      </c>
      <c r="R18" s="43">
        <v>6.9333333333333336</v>
      </c>
      <c r="S18" s="43">
        <v>0.60044427995721084</v>
      </c>
      <c r="T18" s="53">
        <f t="shared" si="6"/>
        <v>6.4781362900211789E-2</v>
      </c>
      <c r="U18" s="34">
        <v>2.5300000000000002</v>
      </c>
      <c r="V18" s="34">
        <v>0.462705001450543</v>
      </c>
      <c r="W18" s="34">
        <v>3.5671428571428572</v>
      </c>
      <c r="X18" s="34">
        <v>0.76210235533030601</v>
      </c>
      <c r="Y18" s="53">
        <f t="shared" si="7"/>
        <v>1.4099378881987576</v>
      </c>
      <c r="Z18" s="35">
        <f t="shared" si="8"/>
        <v>4.3928466666666663</v>
      </c>
      <c r="AA18" s="35"/>
      <c r="AB18" s="35">
        <f t="shared" si="9"/>
        <v>1.2987419047619049</v>
      </c>
      <c r="AC18" s="35"/>
      <c r="AD18" s="53">
        <f t="shared" si="10"/>
        <v>0.29564926875706377</v>
      </c>
      <c r="AE18" s="48">
        <v>7.2131147540983607</v>
      </c>
      <c r="AF18" s="48">
        <v>0.31549195037684463</v>
      </c>
      <c r="AG18" s="48">
        <v>2.1857923497267757</v>
      </c>
      <c r="AH18" s="36">
        <v>1.1988694114320098</v>
      </c>
      <c r="AI18" s="53">
        <f t="shared" si="11"/>
        <v>0.30303030303030298</v>
      </c>
    </row>
    <row r="19" spans="1:36" s="27" customFormat="1" ht="20">
      <c r="A19" s="27" t="s">
        <v>79</v>
      </c>
      <c r="B19" s="7" t="s">
        <v>61</v>
      </c>
      <c r="C19" s="7" t="s">
        <v>70</v>
      </c>
      <c r="D19" s="8" t="s">
        <v>84</v>
      </c>
      <c r="E19" s="8" t="s">
        <v>37</v>
      </c>
      <c r="F19" s="9">
        <v>6.1</v>
      </c>
      <c r="G19" s="54">
        <v>18</v>
      </c>
      <c r="H19" s="46" t="s">
        <v>252</v>
      </c>
      <c r="I19" s="46" t="s">
        <v>284</v>
      </c>
      <c r="J19" s="28" t="s">
        <v>287</v>
      </c>
      <c r="K19" s="46" t="s">
        <v>288</v>
      </c>
      <c r="L19" s="46" t="s">
        <v>284</v>
      </c>
      <c r="M19" s="86" t="s">
        <v>36</v>
      </c>
      <c r="N19" s="28">
        <v>2012</v>
      </c>
      <c r="O19" s="28">
        <v>3</v>
      </c>
      <c r="P19" s="43">
        <v>115.74666666666667</v>
      </c>
      <c r="Q19" s="43">
        <v>4.2723919920032305</v>
      </c>
      <c r="R19" s="43">
        <v>7.2133333333333338</v>
      </c>
      <c r="S19" s="43">
        <v>1.2008885599144217</v>
      </c>
      <c r="T19" s="53">
        <f t="shared" si="6"/>
        <v>6.2320009215528167E-2</v>
      </c>
      <c r="U19" s="34">
        <v>1.5557142857142858</v>
      </c>
      <c r="V19" s="34">
        <v>0.24496147135616977</v>
      </c>
      <c r="W19" s="34">
        <v>2.3728571428571428</v>
      </c>
      <c r="X19" s="34">
        <v>0.84375617911569578</v>
      </c>
      <c r="Y19" s="53">
        <f t="shared" si="7"/>
        <v>1.5252525252525251</v>
      </c>
      <c r="Z19" s="35">
        <f t="shared" si="8"/>
        <v>4.398989523809524</v>
      </c>
      <c r="AA19" s="35"/>
      <c r="AB19" s="35">
        <f t="shared" si="9"/>
        <v>0.95236476190476183</v>
      </c>
      <c r="AC19" s="35"/>
      <c r="AD19" s="53">
        <f t="shared" si="10"/>
        <v>0.21649625595834884</v>
      </c>
      <c r="AE19" s="48">
        <v>6.557377049180328</v>
      </c>
      <c r="AF19" s="48">
        <v>6.3098390075368938E-2</v>
      </c>
      <c r="AG19" s="48">
        <v>3.0601092896174862</v>
      </c>
      <c r="AH19" s="36">
        <v>1.009574241205903</v>
      </c>
      <c r="AI19" s="53">
        <f t="shared" si="11"/>
        <v>0.46666666666666662</v>
      </c>
    </row>
    <row r="20" spans="1:36">
      <c r="A20" s="7" t="s">
        <v>8</v>
      </c>
      <c r="B20" s="7" t="s">
        <v>7</v>
      </c>
      <c r="C20" s="7" t="s">
        <v>292</v>
      </c>
      <c r="D20" s="8" t="s">
        <v>84</v>
      </c>
      <c r="E20" s="8" t="s">
        <v>37</v>
      </c>
      <c r="H20" s="46" t="s">
        <v>252</v>
      </c>
      <c r="I20" s="10" t="s">
        <v>293</v>
      </c>
      <c r="J20" s="8" t="s">
        <v>38</v>
      </c>
      <c r="K20" s="8" t="s">
        <v>140</v>
      </c>
      <c r="L20" s="8" t="s">
        <v>291</v>
      </c>
      <c r="M20" s="8" t="s">
        <v>36</v>
      </c>
      <c r="N20" s="89">
        <v>1993</v>
      </c>
      <c r="O20" s="49">
        <v>3</v>
      </c>
      <c r="P20" s="12">
        <v>437</v>
      </c>
      <c r="Q20" s="12"/>
      <c r="R20" s="43">
        <v>179</v>
      </c>
      <c r="S20" s="13"/>
      <c r="T20" s="53">
        <f t="shared" ref="T20:T21" si="12">R20/P20</f>
        <v>0.40961098398169338</v>
      </c>
      <c r="W20" s="81"/>
      <c r="X20" s="14"/>
      <c r="Y20" s="14"/>
      <c r="AB20" s="81"/>
      <c r="AC20" s="15"/>
      <c r="AD20" s="15"/>
      <c r="AG20" s="35"/>
      <c r="AH20" s="7"/>
      <c r="AI20" s="7"/>
    </row>
    <row r="21" spans="1:36">
      <c r="A21" s="7" t="s">
        <v>8</v>
      </c>
      <c r="B21" s="7" t="s">
        <v>7</v>
      </c>
      <c r="C21" s="7" t="s">
        <v>292</v>
      </c>
      <c r="D21" s="8" t="s">
        <v>84</v>
      </c>
      <c r="E21" s="8" t="s">
        <v>37</v>
      </c>
      <c r="H21" s="46" t="s">
        <v>252</v>
      </c>
      <c r="I21" s="10" t="s">
        <v>293</v>
      </c>
      <c r="J21" s="8" t="s">
        <v>39</v>
      </c>
      <c r="K21" s="8" t="s">
        <v>140</v>
      </c>
      <c r="L21" s="8" t="s">
        <v>291</v>
      </c>
      <c r="M21" s="8" t="s">
        <v>36</v>
      </c>
      <c r="N21" s="89">
        <v>1993</v>
      </c>
      <c r="O21" s="49">
        <v>3</v>
      </c>
      <c r="P21" s="12">
        <v>381</v>
      </c>
      <c r="Q21" s="12"/>
      <c r="R21" s="43">
        <v>90</v>
      </c>
      <c r="S21" s="13"/>
      <c r="T21" s="53">
        <f t="shared" si="12"/>
        <v>0.23622047244094488</v>
      </c>
      <c r="W21" s="81"/>
      <c r="X21" s="14"/>
      <c r="Y21" s="14"/>
      <c r="AB21" s="81"/>
      <c r="AC21" s="15"/>
      <c r="AD21" s="15"/>
      <c r="AG21" s="35"/>
      <c r="AH21" s="7"/>
      <c r="AI21" s="7"/>
    </row>
    <row r="22" spans="1:36">
      <c r="A22" s="7" t="s">
        <v>294</v>
      </c>
      <c r="B22" s="7" t="s">
        <v>7</v>
      </c>
      <c r="C22" s="7" t="s">
        <v>60</v>
      </c>
      <c r="D22" s="8" t="s">
        <v>84</v>
      </c>
      <c r="E22" s="8" t="s">
        <v>118</v>
      </c>
      <c r="F22" s="9">
        <v>5.2</v>
      </c>
      <c r="G22" s="9">
        <v>5.3</v>
      </c>
      <c r="H22" s="46" t="s">
        <v>252</v>
      </c>
      <c r="I22" s="10" t="s">
        <v>293</v>
      </c>
      <c r="J22" s="10"/>
      <c r="K22" s="8" t="s">
        <v>140</v>
      </c>
      <c r="L22" s="8" t="s">
        <v>291</v>
      </c>
      <c r="M22" s="8" t="s">
        <v>35</v>
      </c>
      <c r="N22" s="8">
        <v>2002</v>
      </c>
      <c r="O22" s="8">
        <v>3</v>
      </c>
      <c r="P22" s="12">
        <v>254</v>
      </c>
      <c r="Q22" s="12">
        <v>29</v>
      </c>
      <c r="R22" s="12">
        <v>185</v>
      </c>
      <c r="S22" s="12">
        <v>12.9</v>
      </c>
      <c r="T22" s="35">
        <f t="shared" ref="T22" si="13">R22/P22</f>
        <v>0.72834645669291342</v>
      </c>
      <c r="Y22" s="81"/>
      <c r="AD22" s="81"/>
      <c r="AE22" s="15">
        <v>3.4820000000000002</v>
      </c>
      <c r="AF22" s="15">
        <v>0.16700000000000001</v>
      </c>
      <c r="AG22" s="15">
        <v>2.99</v>
      </c>
      <c r="AH22" s="15">
        <v>0.188</v>
      </c>
      <c r="AI22" s="35">
        <f t="shared" ref="AI22" si="14">AG22/AE22</f>
        <v>0.85870189546237796</v>
      </c>
    </row>
    <row r="23" spans="1:36" s="27" customFormat="1" ht="20">
      <c r="A23" s="27" t="s">
        <v>79</v>
      </c>
      <c r="B23" s="7" t="s">
        <v>61</v>
      </c>
      <c r="C23" s="7" t="s">
        <v>70</v>
      </c>
      <c r="D23" s="8" t="s">
        <v>84</v>
      </c>
      <c r="E23" s="8" t="s">
        <v>37</v>
      </c>
      <c r="F23" s="9">
        <v>6.1</v>
      </c>
      <c r="G23" s="54">
        <v>18</v>
      </c>
      <c r="H23" s="46" t="s">
        <v>252</v>
      </c>
      <c r="I23" s="45" t="s">
        <v>289</v>
      </c>
      <c r="J23" s="28" t="s">
        <v>285</v>
      </c>
      <c r="K23" s="46" t="s">
        <v>288</v>
      </c>
      <c r="L23" s="46" t="s">
        <v>290</v>
      </c>
      <c r="M23" s="86" t="s">
        <v>36</v>
      </c>
      <c r="N23" s="28">
        <v>2012</v>
      </c>
      <c r="O23" s="28">
        <v>3</v>
      </c>
      <c r="P23" s="43">
        <v>162.56</v>
      </c>
      <c r="Q23" s="43">
        <v>6.9512972410430933</v>
      </c>
      <c r="R23" s="43">
        <v>1.28</v>
      </c>
      <c r="S23" s="43">
        <v>0.20784609690826525</v>
      </c>
      <c r="T23" s="53">
        <f t="shared" ref="T23:T25" si="15">R23/P23</f>
        <v>7.874015748031496E-3</v>
      </c>
      <c r="U23" s="34">
        <v>0.66</v>
      </c>
      <c r="V23" s="34">
        <v>0.13608970630898323</v>
      </c>
      <c r="W23" s="34">
        <v>0.99</v>
      </c>
      <c r="X23" s="34">
        <v>0.16330764757077984</v>
      </c>
      <c r="Y23" s="53">
        <f t="shared" ref="Y23:Y25" si="16">W23/U23</f>
        <v>1.5</v>
      </c>
      <c r="Z23" s="35">
        <f t="shared" ref="Z23:Z25" si="17">(P23*34+U23*298)/1000</f>
        <v>5.7237200000000001</v>
      </c>
      <c r="AA23" s="35"/>
      <c r="AB23" s="35">
        <f t="shared" ref="AB23:AB25" si="18">(R23*34+W23*298)/1000</f>
        <v>0.33853999999999995</v>
      </c>
      <c r="AC23" s="35"/>
      <c r="AD23" s="53">
        <f t="shared" ref="AD23:AD25" si="19">AB23/Z23</f>
        <v>5.9146848553038922E-2</v>
      </c>
      <c r="AE23" s="48">
        <v>3.278688524590164</v>
      </c>
      <c r="AF23" s="48">
        <v>0.69408229082905826</v>
      </c>
      <c r="AG23" s="48">
        <v>1.1293260473588342</v>
      </c>
      <c r="AH23" s="36">
        <v>0.5047871206029515</v>
      </c>
      <c r="AI23" s="53">
        <f t="shared" ref="AI23:AI25" si="20">AG23/AE23</f>
        <v>0.34444444444444444</v>
      </c>
    </row>
    <row r="24" spans="1:36" s="27" customFormat="1" ht="20">
      <c r="A24" s="27" t="s">
        <v>79</v>
      </c>
      <c r="B24" s="7" t="s">
        <v>61</v>
      </c>
      <c r="C24" s="7" t="s">
        <v>70</v>
      </c>
      <c r="D24" s="8" t="s">
        <v>84</v>
      </c>
      <c r="E24" s="8" t="s">
        <v>37</v>
      </c>
      <c r="F24" s="9">
        <v>6.1</v>
      </c>
      <c r="G24" s="54">
        <v>18</v>
      </c>
      <c r="H24" s="46" t="s">
        <v>252</v>
      </c>
      <c r="I24" s="45" t="s">
        <v>289</v>
      </c>
      <c r="J24" s="28" t="s">
        <v>286</v>
      </c>
      <c r="K24" s="46" t="s">
        <v>288</v>
      </c>
      <c r="L24" s="46" t="s">
        <v>290</v>
      </c>
      <c r="M24" s="86" t="s">
        <v>36</v>
      </c>
      <c r="N24" s="28">
        <v>2012</v>
      </c>
      <c r="O24" s="28">
        <v>3</v>
      </c>
      <c r="P24" s="43">
        <v>107.02666666666666</v>
      </c>
      <c r="Q24" s="43">
        <v>3.7643237551163597</v>
      </c>
      <c r="R24" s="43">
        <v>1.1333333333333333</v>
      </c>
      <c r="S24" s="43">
        <v>0.32331615074619041</v>
      </c>
      <c r="T24" s="53">
        <f t="shared" si="15"/>
        <v>1.058926124330385E-2</v>
      </c>
      <c r="U24" s="34">
        <v>2.5300000000000002</v>
      </c>
      <c r="V24" s="34">
        <v>0.462705001450543</v>
      </c>
      <c r="W24" s="34">
        <v>5.0600000000000005</v>
      </c>
      <c r="X24" s="34">
        <v>1.3336791218280355</v>
      </c>
      <c r="Y24" s="53">
        <f t="shared" si="16"/>
        <v>2</v>
      </c>
      <c r="Z24" s="35">
        <f t="shared" si="17"/>
        <v>4.3928466666666663</v>
      </c>
      <c r="AA24" s="35"/>
      <c r="AB24" s="35">
        <f t="shared" si="18"/>
        <v>1.5464133333333334</v>
      </c>
      <c r="AC24" s="35"/>
      <c r="AD24" s="53">
        <f t="shared" si="19"/>
        <v>0.35202989101979437</v>
      </c>
      <c r="AE24" s="48">
        <v>7.2131147540983607</v>
      </c>
      <c r="AF24" s="48">
        <v>0.31549195037684463</v>
      </c>
      <c r="AG24" s="48">
        <v>12.240437158469945</v>
      </c>
      <c r="AH24" s="36">
        <v>5.9312486670846782</v>
      </c>
      <c r="AI24" s="53">
        <f t="shared" si="20"/>
        <v>1.6969696969696968</v>
      </c>
    </row>
    <row r="25" spans="1:36" s="27" customFormat="1" ht="20">
      <c r="A25" s="27" t="s">
        <v>79</v>
      </c>
      <c r="B25" s="7" t="s">
        <v>61</v>
      </c>
      <c r="C25" s="7" t="s">
        <v>70</v>
      </c>
      <c r="D25" s="8" t="s">
        <v>84</v>
      </c>
      <c r="E25" s="8" t="s">
        <v>37</v>
      </c>
      <c r="F25" s="9">
        <v>6.1</v>
      </c>
      <c r="G25" s="54">
        <v>18</v>
      </c>
      <c r="H25" s="46" t="s">
        <v>252</v>
      </c>
      <c r="I25" s="45" t="s">
        <v>289</v>
      </c>
      <c r="J25" s="28" t="s">
        <v>287</v>
      </c>
      <c r="K25" s="46" t="s">
        <v>288</v>
      </c>
      <c r="L25" s="46" t="s">
        <v>290</v>
      </c>
      <c r="M25" s="86" t="s">
        <v>36</v>
      </c>
      <c r="N25" s="28">
        <v>2012</v>
      </c>
      <c r="O25" s="28">
        <v>3</v>
      </c>
      <c r="P25" s="43">
        <v>115.74666666666667</v>
      </c>
      <c r="Q25" s="43">
        <v>4.2723919920032305</v>
      </c>
      <c r="R25" s="43">
        <v>0.94666666666666666</v>
      </c>
      <c r="S25" s="43">
        <v>0.20784609690826525</v>
      </c>
      <c r="T25" s="53">
        <f t="shared" si="15"/>
        <v>8.1787812464001845E-3</v>
      </c>
      <c r="U25" s="34">
        <v>1.5557142857142858</v>
      </c>
      <c r="V25" s="34">
        <v>0.24496147135616977</v>
      </c>
      <c r="W25" s="34">
        <v>6.2071428571428573</v>
      </c>
      <c r="X25" s="34">
        <v>0.73488441406850946</v>
      </c>
      <c r="Y25" s="53">
        <f t="shared" si="16"/>
        <v>3.9898989898989896</v>
      </c>
      <c r="Z25" s="35">
        <f t="shared" si="17"/>
        <v>4.398989523809524</v>
      </c>
      <c r="AA25" s="35"/>
      <c r="AB25" s="35">
        <f t="shared" si="18"/>
        <v>1.8819152380952382</v>
      </c>
      <c r="AC25" s="35"/>
      <c r="AD25" s="53">
        <f t="shared" si="19"/>
        <v>0.4278062559388639</v>
      </c>
      <c r="AE25" s="48">
        <v>6.557377049180328</v>
      </c>
      <c r="AF25" s="48">
        <v>6.3098390075368938E-2</v>
      </c>
      <c r="AG25" s="48">
        <v>11.475409836065573</v>
      </c>
      <c r="AH25" s="36">
        <v>3.2180178938438155</v>
      </c>
      <c r="AI25" s="53">
        <f t="shared" si="20"/>
        <v>1.7499999999999998</v>
      </c>
    </row>
    <row r="26" spans="1:36">
      <c r="A26" s="7" t="s">
        <v>275</v>
      </c>
      <c r="B26" s="7" t="s">
        <v>80</v>
      </c>
      <c r="C26" s="7" t="s">
        <v>277</v>
      </c>
      <c r="D26" s="8" t="s">
        <v>84</v>
      </c>
      <c r="E26" s="8" t="s">
        <v>278</v>
      </c>
      <c r="F26" s="9">
        <v>5.8</v>
      </c>
      <c r="G26" s="9">
        <v>4</v>
      </c>
      <c r="H26" s="46" t="s">
        <v>252</v>
      </c>
      <c r="I26" s="45" t="s">
        <v>276</v>
      </c>
      <c r="J26" s="45" t="s">
        <v>279</v>
      </c>
      <c r="K26" s="45" t="s">
        <v>282</v>
      </c>
      <c r="M26" s="8" t="s">
        <v>48</v>
      </c>
      <c r="N26" s="8">
        <v>2010</v>
      </c>
      <c r="O26" s="8">
        <v>2</v>
      </c>
      <c r="P26" s="44">
        <v>893.49</v>
      </c>
      <c r="R26" s="44">
        <v>185.84</v>
      </c>
      <c r="T26" s="52">
        <f>R26/P26</f>
        <v>0.20799337429629877</v>
      </c>
      <c r="U26" s="13">
        <v>1.54</v>
      </c>
      <c r="W26" s="13">
        <v>5.77</v>
      </c>
      <c r="Y26" s="52">
        <f>W26/U26</f>
        <v>3.7467532467532463</v>
      </c>
      <c r="Z26" s="14">
        <f>(P26*34+U26*298)/1000</f>
        <v>30.837579999999999</v>
      </c>
      <c r="AB26" s="14">
        <f t="shared" ref="AB26:AB31" si="21">(R26*34+W26*298)/1000</f>
        <v>8.0380200000000013</v>
      </c>
      <c r="AD26" s="52">
        <f>AB26/Z26</f>
        <v>0.26065664037190989</v>
      </c>
      <c r="AE26" s="15">
        <v>4.5999999999999996</v>
      </c>
      <c r="AG26" s="15">
        <v>4.3099999999999996</v>
      </c>
      <c r="AI26" s="53">
        <f t="shared" ref="AI26:AI31" si="22">AG26/AE26</f>
        <v>0.93695652173913047</v>
      </c>
      <c r="AJ26" s="7" t="s">
        <v>283</v>
      </c>
    </row>
    <row r="27" spans="1:36">
      <c r="A27" s="7" t="s">
        <v>275</v>
      </c>
      <c r="B27" s="7" t="s">
        <v>80</v>
      </c>
      <c r="C27" s="7" t="s">
        <v>277</v>
      </c>
      <c r="D27" s="8" t="s">
        <v>84</v>
      </c>
      <c r="E27" s="8" t="s">
        <v>278</v>
      </c>
      <c r="F27" s="9">
        <v>5.8</v>
      </c>
      <c r="G27" s="9">
        <v>4</v>
      </c>
      <c r="H27" s="46" t="s">
        <v>252</v>
      </c>
      <c r="I27" s="45" t="s">
        <v>276</v>
      </c>
      <c r="J27" s="45" t="s">
        <v>280</v>
      </c>
      <c r="K27" s="45" t="s">
        <v>282</v>
      </c>
      <c r="M27" s="8" t="s">
        <v>48</v>
      </c>
      <c r="N27" s="8">
        <v>2010</v>
      </c>
      <c r="O27" s="8">
        <v>2</v>
      </c>
      <c r="P27" s="44">
        <v>893.49</v>
      </c>
      <c r="R27" s="44">
        <v>198.97</v>
      </c>
      <c r="T27" s="52">
        <f t="shared" ref="T27:T31" si="23">R27/P27</f>
        <v>0.22268855834984164</v>
      </c>
      <c r="U27" s="13">
        <v>1.54</v>
      </c>
      <c r="W27" s="13">
        <v>7.77</v>
      </c>
      <c r="Y27" s="52">
        <f t="shared" ref="Y27:Y31" si="24">W27/U27</f>
        <v>5.045454545454545</v>
      </c>
      <c r="Z27" s="14">
        <f t="shared" ref="Z27:Z31" si="25">(P27*34+U27*298)/1000</f>
        <v>30.837579999999999</v>
      </c>
      <c r="AB27" s="14">
        <f t="shared" si="21"/>
        <v>9.0804399999999994</v>
      </c>
      <c r="AD27" s="52">
        <f t="shared" ref="AD27:AD31" si="26">AB27/Z27</f>
        <v>0.29446020083287988</v>
      </c>
      <c r="AE27" s="15">
        <v>4.5999999999999996</v>
      </c>
      <c r="AG27" s="15">
        <v>4.72</v>
      </c>
      <c r="AI27" s="53">
        <f t="shared" si="22"/>
        <v>1.0260869565217392</v>
      </c>
      <c r="AJ27" s="7" t="s">
        <v>283</v>
      </c>
    </row>
    <row r="28" spans="1:36">
      <c r="A28" s="7" t="s">
        <v>275</v>
      </c>
      <c r="B28" s="7" t="s">
        <v>80</v>
      </c>
      <c r="C28" s="7" t="s">
        <v>277</v>
      </c>
      <c r="D28" s="8" t="s">
        <v>84</v>
      </c>
      <c r="E28" s="8" t="s">
        <v>278</v>
      </c>
      <c r="F28" s="9">
        <v>5.8</v>
      </c>
      <c r="G28" s="9">
        <v>4</v>
      </c>
      <c r="H28" s="46" t="s">
        <v>252</v>
      </c>
      <c r="I28" s="45" t="s">
        <v>276</v>
      </c>
      <c r="J28" s="45" t="s">
        <v>281</v>
      </c>
      <c r="K28" s="45" t="s">
        <v>282</v>
      </c>
      <c r="M28" s="8" t="s">
        <v>48</v>
      </c>
      <c r="N28" s="8">
        <v>2010</v>
      </c>
      <c r="O28" s="8">
        <v>2</v>
      </c>
      <c r="P28" s="44">
        <v>893.49</v>
      </c>
      <c r="R28" s="44">
        <v>165.72</v>
      </c>
      <c r="T28" s="52">
        <f t="shared" si="23"/>
        <v>0.18547493536581272</v>
      </c>
      <c r="U28" s="13">
        <v>1.54</v>
      </c>
      <c r="W28" s="13">
        <v>8.93</v>
      </c>
      <c r="Y28" s="52">
        <f t="shared" si="24"/>
        <v>5.7987012987012987</v>
      </c>
      <c r="Z28" s="14">
        <f t="shared" si="25"/>
        <v>30.837579999999999</v>
      </c>
      <c r="AB28" s="14">
        <f t="shared" si="21"/>
        <v>8.2956199999999995</v>
      </c>
      <c r="AD28" s="52">
        <f t="shared" si="26"/>
        <v>0.26901008444890939</v>
      </c>
      <c r="AE28" s="15">
        <v>4.5999999999999996</v>
      </c>
      <c r="AG28" s="15">
        <v>4.7</v>
      </c>
      <c r="AI28" s="53">
        <f t="shared" si="22"/>
        <v>1.0217391304347827</v>
      </c>
      <c r="AJ28" s="7" t="s">
        <v>283</v>
      </c>
    </row>
    <row r="29" spans="1:36">
      <c r="A29" s="7" t="s">
        <v>275</v>
      </c>
      <c r="B29" s="7" t="s">
        <v>80</v>
      </c>
      <c r="C29" s="7" t="s">
        <v>277</v>
      </c>
      <c r="D29" s="8" t="s">
        <v>84</v>
      </c>
      <c r="E29" s="8" t="s">
        <v>278</v>
      </c>
      <c r="F29" s="9">
        <v>5.8</v>
      </c>
      <c r="G29" s="9">
        <v>4</v>
      </c>
      <c r="H29" s="46" t="s">
        <v>252</v>
      </c>
      <c r="I29" s="45" t="s">
        <v>276</v>
      </c>
      <c r="J29" s="45" t="s">
        <v>279</v>
      </c>
      <c r="K29" s="45" t="s">
        <v>282</v>
      </c>
      <c r="M29" s="8" t="s">
        <v>48</v>
      </c>
      <c r="N29" s="8">
        <v>2011</v>
      </c>
      <c r="O29" s="8">
        <v>2</v>
      </c>
      <c r="P29" s="44">
        <v>1788.24</v>
      </c>
      <c r="R29" s="44">
        <v>241.62</v>
      </c>
      <c r="T29" s="52">
        <f t="shared" si="23"/>
        <v>0.13511609179975842</v>
      </c>
      <c r="U29" s="13">
        <v>1.22</v>
      </c>
      <c r="W29" s="13">
        <v>3.41</v>
      </c>
      <c r="Y29" s="52">
        <f t="shared" si="24"/>
        <v>2.7950819672131151</v>
      </c>
      <c r="Z29" s="14">
        <f t="shared" si="25"/>
        <v>61.163719999999998</v>
      </c>
      <c r="AB29" s="14">
        <f t="shared" si="21"/>
        <v>9.2312600000000007</v>
      </c>
      <c r="AD29" s="52">
        <f t="shared" si="26"/>
        <v>0.15092705283458888</v>
      </c>
      <c r="AE29" s="15">
        <v>2.79</v>
      </c>
      <c r="AG29" s="15">
        <v>3.84</v>
      </c>
      <c r="AI29" s="53">
        <f t="shared" si="22"/>
        <v>1.3763440860215053</v>
      </c>
      <c r="AJ29" s="7" t="s">
        <v>283</v>
      </c>
    </row>
    <row r="30" spans="1:36">
      <c r="A30" s="7" t="s">
        <v>275</v>
      </c>
      <c r="B30" s="7" t="s">
        <v>80</v>
      </c>
      <c r="C30" s="7" t="s">
        <v>277</v>
      </c>
      <c r="D30" s="8" t="s">
        <v>84</v>
      </c>
      <c r="E30" s="8" t="s">
        <v>278</v>
      </c>
      <c r="F30" s="9">
        <v>5.8</v>
      </c>
      <c r="G30" s="9">
        <v>4</v>
      </c>
      <c r="H30" s="46" t="s">
        <v>252</v>
      </c>
      <c r="I30" s="45" t="s">
        <v>276</v>
      </c>
      <c r="J30" s="45" t="s">
        <v>280</v>
      </c>
      <c r="K30" s="45" t="s">
        <v>282</v>
      </c>
      <c r="M30" s="8" t="s">
        <v>48</v>
      </c>
      <c r="N30" s="8">
        <v>2011</v>
      </c>
      <c r="O30" s="8">
        <v>2</v>
      </c>
      <c r="P30" s="44">
        <v>1788.24</v>
      </c>
      <c r="R30" s="44">
        <v>289.14999999999998</v>
      </c>
      <c r="T30" s="52">
        <f t="shared" si="23"/>
        <v>0.16169529817026795</v>
      </c>
      <c r="U30" s="13">
        <v>1.22</v>
      </c>
      <c r="W30" s="13">
        <v>9.01</v>
      </c>
      <c r="Y30" s="52">
        <f t="shared" si="24"/>
        <v>7.3852459016393439</v>
      </c>
      <c r="Z30" s="14">
        <f t="shared" si="25"/>
        <v>61.163719999999998</v>
      </c>
      <c r="AB30" s="14">
        <f t="shared" si="21"/>
        <v>12.516079999999999</v>
      </c>
      <c r="AD30" s="52">
        <f t="shared" si="26"/>
        <v>0.2046324193492482</v>
      </c>
      <c r="AE30" s="15">
        <v>2.79</v>
      </c>
      <c r="AG30" s="15">
        <v>4.72</v>
      </c>
      <c r="AI30" s="53">
        <f t="shared" si="22"/>
        <v>1.6917562724014337</v>
      </c>
      <c r="AJ30" s="7" t="s">
        <v>283</v>
      </c>
    </row>
    <row r="31" spans="1:36">
      <c r="A31" s="7" t="s">
        <v>275</v>
      </c>
      <c r="B31" s="7" t="s">
        <v>80</v>
      </c>
      <c r="C31" s="7" t="s">
        <v>277</v>
      </c>
      <c r="D31" s="8" t="s">
        <v>84</v>
      </c>
      <c r="E31" s="8" t="s">
        <v>278</v>
      </c>
      <c r="F31" s="9">
        <v>5.8</v>
      </c>
      <c r="G31" s="9">
        <v>4</v>
      </c>
      <c r="H31" s="46" t="s">
        <v>252</v>
      </c>
      <c r="I31" s="45" t="s">
        <v>276</v>
      </c>
      <c r="J31" s="45" t="s">
        <v>281</v>
      </c>
      <c r="K31" s="45" t="s">
        <v>282</v>
      </c>
      <c r="M31" s="8" t="s">
        <v>48</v>
      </c>
      <c r="N31" s="8">
        <v>2011</v>
      </c>
      <c r="O31" s="8">
        <v>2</v>
      </c>
      <c r="P31" s="44">
        <v>1788.24</v>
      </c>
      <c r="R31" s="44">
        <v>292.27</v>
      </c>
      <c r="T31" s="52">
        <f t="shared" si="23"/>
        <v>0.16344003042097258</v>
      </c>
      <c r="U31" s="13">
        <v>1.22</v>
      </c>
      <c r="W31" s="13">
        <v>10.41</v>
      </c>
      <c r="Y31" s="52">
        <f t="shared" si="24"/>
        <v>8.5327868852459012</v>
      </c>
      <c r="Z31" s="14">
        <f t="shared" si="25"/>
        <v>61.163719999999998</v>
      </c>
      <c r="AB31" s="14">
        <f t="shared" si="21"/>
        <v>13.03936</v>
      </c>
      <c r="AD31" s="52">
        <f t="shared" si="26"/>
        <v>0.21318781787634894</v>
      </c>
      <c r="AE31" s="15">
        <v>2.79</v>
      </c>
      <c r="AG31" s="15">
        <v>4.7300000000000004</v>
      </c>
      <c r="AI31" s="53">
        <f t="shared" si="22"/>
        <v>1.6953405017921148</v>
      </c>
      <c r="AJ31" s="7" t="s">
        <v>283</v>
      </c>
    </row>
    <row r="32" spans="1:36" s="27" customFormat="1">
      <c r="D32" s="28"/>
      <c r="E32" s="28"/>
      <c r="F32" s="30"/>
      <c r="G32" s="30"/>
      <c r="H32" s="46"/>
      <c r="I32" s="46"/>
      <c r="J32" s="46"/>
      <c r="K32" s="46"/>
      <c r="L32" s="32"/>
      <c r="M32" s="28"/>
      <c r="N32" s="28"/>
      <c r="O32" s="28"/>
      <c r="P32" s="43"/>
      <c r="Q32" s="43"/>
      <c r="R32" s="43"/>
      <c r="S32" s="43"/>
      <c r="T32" s="53"/>
      <c r="U32" s="34"/>
      <c r="V32" s="34"/>
      <c r="W32" s="34"/>
      <c r="X32" s="34"/>
      <c r="Y32" s="53"/>
      <c r="Z32" s="35"/>
      <c r="AA32" s="35"/>
      <c r="AB32" s="35"/>
      <c r="AC32" s="35"/>
      <c r="AD32" s="53"/>
      <c r="AE32" s="36"/>
      <c r="AF32" s="36"/>
      <c r="AG32" s="36"/>
      <c r="AH32" s="36"/>
      <c r="AI32" s="53"/>
    </row>
    <row r="33" spans="1:1">
      <c r="A33" s="7" t="s">
        <v>83</v>
      </c>
    </row>
    <row r="34" spans="1:1">
      <c r="A34" s="7" t="s">
        <v>131</v>
      </c>
    </row>
    <row r="35" spans="1:1">
      <c r="A35" s="7" t="s">
        <v>130</v>
      </c>
    </row>
    <row r="36" spans="1:1">
      <c r="A36" s="7" t="s">
        <v>204</v>
      </c>
    </row>
  </sheetData>
  <mergeCells count="12">
    <mergeCell ref="AE3:AI3"/>
    <mergeCell ref="A3:A4"/>
    <mergeCell ref="B3:B4"/>
    <mergeCell ref="C3:C4"/>
    <mergeCell ref="D3:D4"/>
    <mergeCell ref="E3:G3"/>
    <mergeCell ref="H3:J3"/>
    <mergeCell ref="M3:M4"/>
    <mergeCell ref="O3:O4"/>
    <mergeCell ref="P3:T3"/>
    <mergeCell ref="U3:Y3"/>
    <mergeCell ref="Z3:AD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Sup_Table 1</vt:lpstr>
      <vt:lpstr>Sup_Table 2</vt:lpstr>
      <vt:lpstr>Sup_Table 3</vt:lpstr>
      <vt:lpstr>Sup_Table 4</vt:lpstr>
      <vt:lpstr>Sup_Table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KazYagi</dc:creator>
  <cp:lastModifiedBy>KazYagi</cp:lastModifiedBy>
  <cp:lastPrinted>2019-08-01T05:18:52Z</cp:lastPrinted>
  <dcterms:created xsi:type="dcterms:W3CDTF">2019-06-07T09:43:52Z</dcterms:created>
  <dcterms:modified xsi:type="dcterms:W3CDTF">2019-10-06T09:02:41Z</dcterms:modified>
</cp:coreProperties>
</file>