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英文誌(MR_MRCR)\Modern Rheumatology\論文データ\EM投稿論文\Accept論文\MORH-D-19-00324 Masayo Kojima\アップロード用ファイル\"/>
    </mc:Choice>
  </mc:AlternateContent>
  <xr:revisionPtr revIDLastSave="0" documentId="8_{5D1B558F-2382-4C5F-AAB2-1D08594CCA9F}" xr6:coauthVersionLast="45" xr6:coauthVersionMax="45" xr10:uidLastSave="{00000000-0000-0000-0000-000000000000}"/>
  <bookViews>
    <workbookView xWindow="-120" yWindow="-120" windowWidth="29040" windowHeight="15840" activeTab="1" xr2:uid="{2A8573FA-AE4E-442E-BB98-C8365ADB0F20}"/>
  </bookViews>
  <sheets>
    <sheet name="Appendix 1" sheetId="9" r:id="rId1"/>
    <sheet name="Appendix 2" sheetId="18" r:id="rId2"/>
  </sheets>
  <externalReferences>
    <externalReference r:id="rId3"/>
  </externalReferences>
  <definedNames>
    <definedName name="hyou3">[1]表3!$A$2:$N$34</definedName>
    <definedName name="図1">[1]図8!$D$20:$I$31</definedName>
    <definedName name="表３">[1]表3!$A$2:$N$34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0" i="18" l="1"/>
  <c r="Q20" i="18"/>
  <c r="M20" i="18"/>
  <c r="T19" i="18"/>
  <c r="AC19" i="18" s="1"/>
  <c r="F19" i="18"/>
  <c r="T18" i="18"/>
  <c r="AC18" i="18" s="1"/>
  <c r="F18" i="18"/>
  <c r="T17" i="18"/>
  <c r="AC17" i="18" s="1"/>
  <c r="F17" i="18"/>
  <c r="T16" i="18"/>
  <c r="AC16" i="18" s="1"/>
  <c r="F16" i="18"/>
  <c r="T15" i="18"/>
  <c r="AC15" i="18" s="1"/>
  <c r="F15" i="18"/>
  <c r="T14" i="18"/>
  <c r="AC14" i="18" s="1"/>
  <c r="F14" i="18"/>
  <c r="T13" i="18"/>
  <c r="AC13" i="18" s="1"/>
  <c r="F13" i="18"/>
  <c r="T12" i="18"/>
  <c r="AC12" i="18" s="1"/>
  <c r="F12" i="18"/>
  <c r="T11" i="18"/>
  <c r="AC11" i="18" s="1"/>
  <c r="F11" i="18"/>
  <c r="T10" i="18"/>
  <c r="AC10" i="18" s="1"/>
  <c r="F10" i="18"/>
  <c r="T9" i="18"/>
  <c r="AC9" i="18" s="1"/>
  <c r="F9" i="18"/>
  <c r="T8" i="18"/>
  <c r="AC8" i="18" s="1"/>
  <c r="F8" i="18"/>
  <c r="T7" i="18"/>
  <c r="AC7" i="18" s="1"/>
  <c r="F7" i="18"/>
  <c r="T6" i="18"/>
  <c r="AC6" i="18" s="1"/>
  <c r="F6" i="18"/>
  <c r="AC20" i="18" l="1"/>
  <c r="T6" i="9" l="1"/>
  <c r="F6" i="9"/>
  <c r="O6" i="9" s="1"/>
  <c r="AA20" i="9" l="1"/>
  <c r="R20" i="9"/>
  <c r="Q20" i="9"/>
  <c r="M20" i="9"/>
  <c r="D20" i="9"/>
  <c r="T19" i="9"/>
  <c r="AC19" i="9" s="1"/>
  <c r="F19" i="9"/>
  <c r="O19" i="9" s="1"/>
  <c r="T18" i="9"/>
  <c r="AC18" i="9" s="1"/>
  <c r="F18" i="9"/>
  <c r="O18" i="9" s="1"/>
  <c r="T17" i="9"/>
  <c r="AC17" i="9" s="1"/>
  <c r="F17" i="9"/>
  <c r="O17" i="9" s="1"/>
  <c r="T16" i="9"/>
  <c r="AC16" i="9" s="1"/>
  <c r="F16" i="9"/>
  <c r="O16" i="9" s="1"/>
  <c r="T15" i="9"/>
  <c r="AC15" i="9" s="1"/>
  <c r="F15" i="9"/>
  <c r="O15" i="9" s="1"/>
  <c r="T14" i="9"/>
  <c r="AC14" i="9" s="1"/>
  <c r="F14" i="9"/>
  <c r="O14" i="9" s="1"/>
  <c r="T13" i="9"/>
  <c r="AC13" i="9" s="1"/>
  <c r="F13" i="9"/>
  <c r="O13" i="9" s="1"/>
  <c r="T12" i="9"/>
  <c r="AC12" i="9" s="1"/>
  <c r="F12" i="9"/>
  <c r="O12" i="9" s="1"/>
  <c r="T11" i="9"/>
  <c r="AC11" i="9" s="1"/>
  <c r="F11" i="9"/>
  <c r="O11" i="9" s="1"/>
  <c r="T10" i="9"/>
  <c r="AC10" i="9" s="1"/>
  <c r="F10" i="9"/>
  <c r="O10" i="9" s="1"/>
  <c r="T9" i="9"/>
  <c r="AC9" i="9" s="1"/>
  <c r="F9" i="9"/>
  <c r="O9" i="9" s="1"/>
  <c r="T8" i="9"/>
  <c r="AC8" i="9" s="1"/>
  <c r="F8" i="9"/>
  <c r="O8" i="9" s="1"/>
  <c r="T7" i="9"/>
  <c r="AC7" i="9" s="1"/>
  <c r="F7" i="9"/>
  <c r="O7" i="9" s="1"/>
  <c r="AC6" i="9"/>
  <c r="AC20" i="9" l="1"/>
  <c r="O20" i="9"/>
</calcChain>
</file>

<file path=xl/sharedStrings.xml><?xml version="1.0" encoding="utf-8"?>
<sst xmlns="http://schemas.openxmlformats.org/spreadsheetml/2006/main" count="259" uniqueCount="35">
  <si>
    <t>Male</t>
    <phoneticPr fontId="2"/>
  </si>
  <si>
    <t>Female</t>
    <phoneticPr fontId="2"/>
  </si>
  <si>
    <t>Prevalence</t>
  </si>
  <si>
    <t>(</t>
    <phoneticPr fontId="2"/>
  </si>
  <si>
    <t xml:space="preserve"> 95% CI</t>
    <phoneticPr fontId="2"/>
  </si>
  <si>
    <t>)</t>
    <phoneticPr fontId="2"/>
  </si>
  <si>
    <t>16-29</t>
    <phoneticPr fontId="2"/>
  </si>
  <si>
    <t>-</t>
  </si>
  <si>
    <t>30-34</t>
    <phoneticPr fontId="2"/>
  </si>
  <si>
    <t>35-39</t>
    <phoneticPr fontId="2"/>
  </si>
  <si>
    <t>40-44</t>
  </si>
  <si>
    <t>45-49</t>
  </si>
  <si>
    <t>50-54</t>
  </si>
  <si>
    <t>55-59</t>
  </si>
  <si>
    <t>60-64</t>
  </si>
  <si>
    <t>65-69</t>
  </si>
  <si>
    <t>70-74</t>
  </si>
  <si>
    <t>75-79</t>
  </si>
  <si>
    <t>80-85</t>
  </si>
  <si>
    <t>86-89</t>
  </si>
  <si>
    <t>90-</t>
  </si>
  <si>
    <t>Total</t>
    <phoneticPr fontId="2"/>
  </si>
  <si>
    <t>Observed number of RA patients</t>
    <phoneticPr fontId="2"/>
  </si>
  <si>
    <t>A</t>
    <phoneticPr fontId="2"/>
  </si>
  <si>
    <t>B</t>
    <phoneticPr fontId="2"/>
  </si>
  <si>
    <t>A/B</t>
    <phoneticPr fontId="2"/>
  </si>
  <si>
    <t>C</t>
    <phoneticPr fontId="2"/>
  </si>
  <si>
    <t>*Available information of subjects who had been hospitalized or admitted to any facilities, or who failed to clarify their admission status was only age and sex.  They were included in denominator to obtain conservative estimation.</t>
    <phoneticPr fontId="2"/>
  </si>
  <si>
    <t>Age</t>
    <phoneticPr fontId="2"/>
  </si>
  <si>
    <t>Estimated number of RA
 patients
 n/1000</t>
    <phoneticPr fontId="2"/>
  </si>
  <si>
    <t xml:space="preserve">Population
n/1000 </t>
    <phoneticPr fontId="2"/>
  </si>
  <si>
    <t>A/B×C</t>
    <phoneticPr fontId="2"/>
  </si>
  <si>
    <r>
      <t xml:space="preserve">Appendix 1.  Estimates of the prevalence and number of patients with self-reported rheumatoid arthritis among Japanese age </t>
    </r>
    <r>
      <rPr>
        <sz val="10"/>
        <color theme="1"/>
        <rFont val="ＭＳ Ｐゴシック"/>
        <family val="3"/>
        <charset val="128"/>
      </rPr>
      <t>≧</t>
    </r>
    <r>
      <rPr>
        <sz val="10"/>
        <color theme="1"/>
        <rFont val="Arial"/>
        <family val="2"/>
      </rPr>
      <t xml:space="preserve"> 16, by sex, age, by using the data of Comprehensive Survey of Living Conditions, Japan, 2016.</t>
    </r>
    <phoneticPr fontId="2"/>
  </si>
  <si>
    <r>
      <t>Total</t>
    </r>
    <r>
      <rPr>
        <sz val="10"/>
        <color theme="1"/>
        <rFont val="游ゴシック"/>
        <family val="2"/>
        <charset val="128"/>
      </rPr>
      <t>　</t>
    </r>
    <r>
      <rPr>
        <sz val="10"/>
        <color theme="1"/>
        <rFont val="Arial"/>
        <family val="2"/>
      </rPr>
      <t>sample</t>
    </r>
    <phoneticPr fontId="2"/>
  </si>
  <si>
    <r>
      <t xml:space="preserve">Appendix 2.  Conservative* estimates of the prevalence and number of patients with self-reported rheumatoid arthritis among Japanese age </t>
    </r>
    <r>
      <rPr>
        <sz val="10"/>
        <color theme="1"/>
        <rFont val="游ゴシック"/>
        <family val="2"/>
        <charset val="128"/>
      </rPr>
      <t>≧</t>
    </r>
    <r>
      <rPr>
        <sz val="10"/>
        <color theme="1"/>
        <rFont val="Arial"/>
        <family val="2"/>
      </rPr>
      <t xml:space="preserve"> 16, by sex, age, by using the data of Comprehensive Survey of Living Conditions, Japan, 2016.</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</si>
</sst>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0"/>
    <numFmt numFmtId="178" formatCode="0.0"/>
    <numFmt numFmtId="179" formatCode="0.000"/>
    <numFmt numFmtId="180" formatCode="0.00000"/>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name val="Arial"/>
      <family val="2"/>
    </font>
    <font>
      <sz val="10"/>
      <color rgb="FF000000"/>
      <name val="MS Gothic"/>
      <family val="3"/>
      <charset val="128"/>
    </font>
    <font>
      <sz val="10"/>
      <color theme="1"/>
      <name val="Arial"/>
      <family val="2"/>
    </font>
    <font>
      <sz val="10"/>
      <color theme="1"/>
      <name val="ＭＳ Ｐゴシック"/>
      <family val="3"/>
      <charset val="128"/>
    </font>
    <font>
      <sz val="10"/>
      <color theme="1"/>
      <name val="游ゴシック"/>
      <family val="2"/>
      <charset val="128"/>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55">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178" fontId="0" fillId="0" borderId="0" xfId="0" applyNumberFormat="1">
      <alignment vertical="center"/>
    </xf>
    <xf numFmtId="2" fontId="0" fillId="0" borderId="0" xfId="0" applyNumberFormat="1">
      <alignment vertical="center"/>
    </xf>
    <xf numFmtId="0" fontId="5" fillId="0" borderId="0" xfId="0" applyFont="1">
      <alignment vertical="center"/>
    </xf>
    <xf numFmtId="180" fontId="0" fillId="0" borderId="0" xfId="0" applyNumberFormat="1">
      <alignment vertical="center"/>
    </xf>
    <xf numFmtId="0" fontId="6" fillId="0" borderId="1" xfId="0" applyFont="1" applyBorder="1" applyAlignment="1">
      <alignment horizontal="left" vertical="top" wrapText="1"/>
    </xf>
    <xf numFmtId="0" fontId="6" fillId="0" borderId="7"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6" fillId="0" borderId="0" xfId="0" applyFont="1">
      <alignmen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vertical="center" wrapText="1"/>
    </xf>
    <xf numFmtId="0" fontId="6" fillId="0" borderId="7" xfId="0" applyFont="1" applyBorder="1" applyAlignment="1">
      <alignment horizontal="center" vertical="center"/>
    </xf>
    <xf numFmtId="0" fontId="6" fillId="0" borderId="0" xfId="0" applyFont="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right" vertical="center"/>
    </xf>
    <xf numFmtId="9" fontId="6" fillId="0" borderId="2" xfId="0" applyNumberFormat="1" applyFont="1" applyBorder="1" applyAlignment="1">
      <alignment horizontal="center" vertical="center"/>
    </xf>
    <xf numFmtId="0" fontId="6" fillId="0" borderId="1" xfId="0" applyFont="1" applyBorder="1" applyAlignment="1">
      <alignment horizontal="left" vertical="center"/>
    </xf>
    <xf numFmtId="176" fontId="4" fillId="0" borderId="0" xfId="1" applyNumberFormat="1" applyFont="1" applyAlignment="1"/>
    <xf numFmtId="177" fontId="6" fillId="0" borderId="0" xfId="0" applyNumberFormat="1" applyFont="1">
      <alignment vertical="center"/>
    </xf>
    <xf numFmtId="177" fontId="6" fillId="0" borderId="0" xfId="0" applyNumberFormat="1" applyFont="1" applyAlignment="1">
      <alignment horizontal="right" vertical="center"/>
    </xf>
    <xf numFmtId="177" fontId="6" fillId="0" borderId="0" xfId="0" applyNumberFormat="1" applyFont="1" applyAlignment="1">
      <alignment horizontal="left" vertical="center"/>
    </xf>
    <xf numFmtId="0" fontId="6" fillId="0" borderId="1" xfId="0" applyFont="1" applyBorder="1">
      <alignment vertical="center"/>
    </xf>
    <xf numFmtId="176" fontId="6" fillId="0" borderId="1" xfId="0" applyNumberFormat="1" applyFont="1" applyBorder="1">
      <alignment vertical="center"/>
    </xf>
    <xf numFmtId="177" fontId="6" fillId="0" borderId="1" xfId="0" applyNumberFormat="1" applyFont="1" applyBorder="1" applyAlignment="1">
      <alignment horizontal="right" vertical="center"/>
    </xf>
    <xf numFmtId="177" fontId="6" fillId="0" borderId="1" xfId="0" applyNumberFormat="1" applyFont="1" applyBorder="1" applyAlignment="1">
      <alignment horizontal="left" vertical="center"/>
    </xf>
    <xf numFmtId="176" fontId="6" fillId="0" borderId="0" xfId="0" applyNumberFormat="1" applyFont="1">
      <alignment vertical="center"/>
    </xf>
    <xf numFmtId="0" fontId="6" fillId="0" borderId="1" xfId="0" applyFont="1" applyBorder="1" applyAlignment="1">
      <alignment horizontal="center" vertical="center"/>
    </xf>
    <xf numFmtId="176" fontId="4" fillId="0" borderId="0" xfId="1" applyNumberFormat="1" applyFont="1" applyAlignment="1">
      <alignment horizontal="center"/>
    </xf>
    <xf numFmtId="176" fontId="6" fillId="0" borderId="1" xfId="0" applyNumberFormat="1" applyFont="1" applyBorder="1" applyAlignment="1">
      <alignment horizontal="center" vertical="center"/>
    </xf>
    <xf numFmtId="176" fontId="6" fillId="0" borderId="0" xfId="0" applyNumberFormat="1" applyFont="1" applyAlignment="1">
      <alignment horizontal="center" vertical="center"/>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1" xfId="0" applyNumberFormat="1" applyFont="1" applyBorder="1" applyAlignment="1">
      <alignment horizontal="center" vertical="center"/>
    </xf>
    <xf numFmtId="179" fontId="6" fillId="0" borderId="0" xfId="0" applyNumberFormat="1" applyFont="1" applyAlignment="1">
      <alignment horizontal="center" vertical="center"/>
    </xf>
    <xf numFmtId="17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wrapText="1"/>
    </xf>
    <xf numFmtId="0" fontId="6" fillId="0" borderId="8" xfId="0" applyFont="1" applyBorder="1">
      <alignment vertical="center"/>
    </xf>
    <xf numFmtId="0" fontId="6" fillId="0" borderId="7" xfId="0" applyFont="1" applyBorder="1" applyAlignment="1">
      <alignment horizontal="left" vertical="top" wrapText="1"/>
    </xf>
    <xf numFmtId="0" fontId="6" fillId="0" borderId="0" xfId="0" applyFont="1" applyAlignment="1">
      <alignment horizontal="left" vertical="center"/>
    </xf>
    <xf numFmtId="178" fontId="6" fillId="0" borderId="0" xfId="0" applyNumberFormat="1" applyFont="1">
      <alignment vertical="center"/>
    </xf>
    <xf numFmtId="1" fontId="6" fillId="0" borderId="3" xfId="0" applyNumberFormat="1" applyFont="1" applyBorder="1" applyAlignment="1">
      <alignment horizontal="center" vertical="center"/>
    </xf>
  </cellXfs>
  <cellStyles count="3">
    <cellStyle name="桁区切り" xfId="1" builtinId="6"/>
    <cellStyle name="標準" xfId="0" builtinId="0"/>
    <cellStyle name="標準 2" xfId="2" xr:uid="{9438BCDC-3A34-46EF-9393-A794E98ED7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54359-32D9-461F-A5BF-1AA4424FE3E0}">
  <sheetPr>
    <pageSetUpPr fitToPage="1"/>
  </sheetPr>
  <dimension ref="A1:AJ49"/>
  <sheetViews>
    <sheetView zoomScaleNormal="100" workbookViewId="0">
      <selection activeCell="AC3" sqref="AC3:AC4"/>
    </sheetView>
  </sheetViews>
  <sheetFormatPr defaultRowHeight="18.75"/>
  <cols>
    <col min="1" max="1" width="7.625" customWidth="1"/>
    <col min="2" max="2" width="1.25" customWidth="1"/>
    <col min="3" max="3" width="10.375" customWidth="1"/>
    <col min="4" max="4" width="9.875" customWidth="1"/>
    <col min="5" max="5" width="2" customWidth="1"/>
    <col min="6" max="6" width="8.75" customWidth="1"/>
    <col min="7" max="7" width="1.875" style="4" customWidth="1"/>
    <col min="8" max="8" width="7.125" customWidth="1"/>
    <col min="9" max="9" width="1.75" customWidth="1"/>
    <col min="10" max="10" width="7.125" customWidth="1"/>
    <col min="11" max="11" width="1.375" style="5" customWidth="1"/>
    <col min="12" max="12" width="1.125" customWidth="1"/>
    <col min="13" max="13" width="10" customWidth="1"/>
    <col min="14" max="14" width="1.25" customWidth="1"/>
    <col min="15" max="15" width="9.375" customWidth="1"/>
    <col min="16" max="16" width="2.5" customWidth="1"/>
    <col min="17" max="17" width="10.25" customWidth="1"/>
    <col min="19" max="19" width="1.75" customWidth="1"/>
    <col min="20" max="20" width="7.875" customWidth="1"/>
    <col min="21" max="21" width="1.875" style="4" customWidth="1"/>
    <col min="22" max="22" width="7.125" customWidth="1"/>
    <col min="23" max="23" width="1.75" customWidth="1"/>
    <col min="24" max="24" width="7.125" customWidth="1"/>
    <col min="25" max="25" width="1.375" style="5" customWidth="1"/>
    <col min="26" max="26" width="1.625" customWidth="1"/>
    <col min="27" max="27" width="10.375" customWidth="1"/>
    <col min="28" max="28" width="1.25" customWidth="1"/>
    <col min="29" max="29" width="10.5" customWidth="1"/>
    <col min="30" max="30" width="9" customWidth="1"/>
    <col min="32" max="32" width="21.125" customWidth="1"/>
    <col min="35" max="35" width="2.375" customWidth="1"/>
  </cols>
  <sheetData>
    <row r="1" spans="1:36" ht="44.25" customHeight="1">
      <c r="A1" s="10" t="s">
        <v>32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36" ht="24" customHeight="1">
      <c r="A2" s="11" t="s">
        <v>28</v>
      </c>
      <c r="B2" s="12"/>
      <c r="C2" s="13" t="s">
        <v>0</v>
      </c>
      <c r="D2" s="13"/>
      <c r="E2" s="13"/>
      <c r="F2" s="13"/>
      <c r="G2" s="13"/>
      <c r="H2" s="13"/>
      <c r="I2" s="13"/>
      <c r="J2" s="13"/>
      <c r="K2" s="13"/>
      <c r="L2" s="13"/>
      <c r="M2" s="13"/>
      <c r="N2" s="13"/>
      <c r="O2" s="13"/>
      <c r="P2" s="12"/>
      <c r="Q2" s="13" t="s">
        <v>1</v>
      </c>
      <c r="R2" s="13"/>
      <c r="S2" s="13"/>
      <c r="T2" s="13"/>
      <c r="U2" s="13"/>
      <c r="V2" s="13"/>
      <c r="W2" s="13"/>
      <c r="X2" s="13"/>
      <c r="Y2" s="13"/>
      <c r="Z2" s="13"/>
      <c r="AA2" s="13"/>
      <c r="AB2" s="13"/>
      <c r="AC2" s="13"/>
    </row>
    <row r="3" spans="1:36" ht="31.5" customHeight="1">
      <c r="A3" s="14"/>
      <c r="B3" s="15"/>
      <c r="C3" s="11" t="s">
        <v>22</v>
      </c>
      <c r="D3" s="11" t="s">
        <v>33</v>
      </c>
      <c r="E3" s="15"/>
      <c r="F3" s="16" t="s">
        <v>2</v>
      </c>
      <c r="G3" s="16"/>
      <c r="H3" s="16"/>
      <c r="I3" s="16"/>
      <c r="J3" s="16"/>
      <c r="K3" s="16"/>
      <c r="L3" s="17"/>
      <c r="M3" s="11" t="s">
        <v>30</v>
      </c>
      <c r="N3" s="18"/>
      <c r="O3" s="11" t="s">
        <v>29</v>
      </c>
      <c r="P3" s="15"/>
      <c r="Q3" s="11" t="s">
        <v>22</v>
      </c>
      <c r="R3" s="11" t="s">
        <v>33</v>
      </c>
      <c r="S3" s="12"/>
      <c r="T3" s="16" t="s">
        <v>2</v>
      </c>
      <c r="U3" s="16"/>
      <c r="V3" s="16"/>
      <c r="W3" s="16"/>
      <c r="X3" s="16"/>
      <c r="Y3" s="16"/>
      <c r="Z3" s="19"/>
      <c r="AA3" s="11" t="s">
        <v>30</v>
      </c>
      <c r="AB3" s="18"/>
      <c r="AC3" s="11" t="s">
        <v>29</v>
      </c>
    </row>
    <row r="4" spans="1:36" ht="62.25" customHeight="1">
      <c r="A4" s="14"/>
      <c r="B4" s="20"/>
      <c r="C4" s="21"/>
      <c r="D4" s="21"/>
      <c r="E4" s="20"/>
      <c r="F4" s="22"/>
      <c r="G4" s="22"/>
      <c r="H4" s="22"/>
      <c r="I4" s="22"/>
      <c r="J4" s="22"/>
      <c r="K4" s="22"/>
      <c r="L4" s="20"/>
      <c r="M4" s="21"/>
      <c r="N4" s="23"/>
      <c r="O4" s="21"/>
      <c r="P4" s="20"/>
      <c r="Q4" s="21"/>
      <c r="R4" s="21"/>
      <c r="S4" s="20"/>
      <c r="T4" s="22"/>
      <c r="U4" s="22"/>
      <c r="V4" s="22"/>
      <c r="W4" s="22"/>
      <c r="X4" s="22"/>
      <c r="Y4" s="22"/>
      <c r="Z4" s="20"/>
      <c r="AA4" s="21"/>
      <c r="AB4" s="23"/>
      <c r="AC4" s="21"/>
    </row>
    <row r="5" spans="1:36" s="4" customFormat="1">
      <c r="A5" s="21"/>
      <c r="B5" s="24"/>
      <c r="C5" s="36" t="s">
        <v>23</v>
      </c>
      <c r="D5" s="36" t="s">
        <v>24</v>
      </c>
      <c r="E5" s="24"/>
      <c r="F5" s="36" t="s">
        <v>25</v>
      </c>
      <c r="G5" s="24" t="s">
        <v>3</v>
      </c>
      <c r="H5" s="25" t="s">
        <v>4</v>
      </c>
      <c r="I5" s="25"/>
      <c r="J5" s="25"/>
      <c r="K5" s="26" t="s">
        <v>5</v>
      </c>
      <c r="L5" s="24"/>
      <c r="M5" s="36" t="s">
        <v>26</v>
      </c>
      <c r="N5" s="24"/>
      <c r="O5" s="36" t="s">
        <v>31</v>
      </c>
      <c r="P5" s="24"/>
      <c r="Q5" s="36" t="s">
        <v>23</v>
      </c>
      <c r="R5" s="36" t="s">
        <v>24</v>
      </c>
      <c r="S5" s="24"/>
      <c r="T5" s="36" t="s">
        <v>25</v>
      </c>
      <c r="U5" s="24" t="s">
        <v>3</v>
      </c>
      <c r="V5" s="25" t="s">
        <v>4</v>
      </c>
      <c r="W5" s="25"/>
      <c r="X5" s="25"/>
      <c r="Y5" s="26" t="s">
        <v>5</v>
      </c>
      <c r="Z5" s="24"/>
      <c r="AA5" s="36" t="s">
        <v>26</v>
      </c>
      <c r="AB5" s="24"/>
      <c r="AC5" s="36" t="s">
        <v>31</v>
      </c>
    </row>
    <row r="6" spans="1:36">
      <c r="A6" s="17" t="s">
        <v>6</v>
      </c>
      <c r="B6" s="15"/>
      <c r="C6" s="37">
        <v>2</v>
      </c>
      <c r="D6" s="17">
        <v>29015</v>
      </c>
      <c r="E6" s="27"/>
      <c r="F6" s="43">
        <f>C6/D6</f>
        <v>6.8929863863518876E-5</v>
      </c>
      <c r="G6" s="29" t="s">
        <v>3</v>
      </c>
      <c r="H6" s="45">
        <v>0</v>
      </c>
      <c r="I6" s="45" t="s">
        <v>7</v>
      </c>
      <c r="J6" s="43">
        <v>2.9999999999999997E-4</v>
      </c>
      <c r="K6" s="30" t="s">
        <v>5</v>
      </c>
      <c r="L6" s="15"/>
      <c r="M6" s="17">
        <v>8930</v>
      </c>
      <c r="N6" s="15"/>
      <c r="O6" s="40">
        <f>F6*M6</f>
        <v>0.61554368430122353</v>
      </c>
      <c r="P6" s="15"/>
      <c r="Q6" s="17">
        <v>19</v>
      </c>
      <c r="R6" s="17">
        <v>28868</v>
      </c>
      <c r="S6" s="15"/>
      <c r="T6" s="43">
        <f>Q6/R6</f>
        <v>6.5816821393930994E-4</v>
      </c>
      <c r="U6" s="29" t="s">
        <v>3</v>
      </c>
      <c r="V6" s="45">
        <v>0</v>
      </c>
      <c r="W6" s="45" t="s">
        <v>7</v>
      </c>
      <c r="X6" s="45">
        <v>1E-3</v>
      </c>
      <c r="Y6" s="30" t="s">
        <v>5</v>
      </c>
      <c r="Z6" s="15"/>
      <c r="AA6" s="17">
        <v>8478</v>
      </c>
      <c r="AB6" s="15"/>
      <c r="AC6" s="40">
        <f t="shared" ref="AC6:AC19" si="0">T6*AA6</f>
        <v>5.5799501177774697</v>
      </c>
      <c r="AJ6" s="9"/>
    </row>
    <row r="7" spans="1:36">
      <c r="A7" s="17" t="s">
        <v>8</v>
      </c>
      <c r="B7" s="15"/>
      <c r="C7" s="37">
        <v>4</v>
      </c>
      <c r="D7" s="17">
        <v>12485</v>
      </c>
      <c r="E7" s="27"/>
      <c r="F7" s="43">
        <f t="shared" ref="F7:F19" si="1">C7/D7</f>
        <v>3.2038446135362436E-4</v>
      </c>
      <c r="G7" s="29" t="s">
        <v>3</v>
      </c>
      <c r="H7" s="45">
        <v>0</v>
      </c>
      <c r="I7" s="45" t="s">
        <v>7</v>
      </c>
      <c r="J7" s="45">
        <v>1E-3</v>
      </c>
      <c r="K7" s="30" t="s">
        <v>5</v>
      </c>
      <c r="L7" s="15"/>
      <c r="M7" s="17">
        <v>3686</v>
      </c>
      <c r="N7" s="15"/>
      <c r="O7" s="40">
        <f t="shared" ref="O7:O19" si="2">F7*M7</f>
        <v>1.1809371245494593</v>
      </c>
      <c r="P7" s="15"/>
      <c r="Q7" s="17">
        <v>16</v>
      </c>
      <c r="R7" s="17">
        <v>12953</v>
      </c>
      <c r="S7" s="15"/>
      <c r="T7" s="43">
        <f t="shared" ref="T7:T19" si="3">Q7/R7</f>
        <v>1.2352350806762913E-3</v>
      </c>
      <c r="U7" s="29" t="s">
        <v>3</v>
      </c>
      <c r="V7" s="45">
        <v>1E-3</v>
      </c>
      <c r="W7" s="45" t="s">
        <v>7</v>
      </c>
      <c r="X7" s="45">
        <v>2E-3</v>
      </c>
      <c r="Y7" s="30" t="s">
        <v>5</v>
      </c>
      <c r="Z7" s="15"/>
      <c r="AA7" s="17">
        <v>3572</v>
      </c>
      <c r="AB7" s="15"/>
      <c r="AC7" s="40">
        <f t="shared" si="0"/>
        <v>4.4122597081757124</v>
      </c>
      <c r="AG7" s="8"/>
      <c r="AJ7" s="9"/>
    </row>
    <row r="8" spans="1:36">
      <c r="A8" s="17" t="s">
        <v>9</v>
      </c>
      <c r="B8" s="15"/>
      <c r="C8" s="37">
        <v>14</v>
      </c>
      <c r="D8" s="17">
        <v>15299</v>
      </c>
      <c r="E8" s="27"/>
      <c r="F8" s="43">
        <f t="shared" si="1"/>
        <v>9.1509248970520949E-4</v>
      </c>
      <c r="G8" s="29" t="s">
        <v>3</v>
      </c>
      <c r="H8" s="45">
        <v>1E-3</v>
      </c>
      <c r="I8" s="45" t="s">
        <v>7</v>
      </c>
      <c r="J8" s="45">
        <v>2E-3</v>
      </c>
      <c r="K8" s="30" t="s">
        <v>5</v>
      </c>
      <c r="L8" s="15"/>
      <c r="M8" s="17">
        <v>4117</v>
      </c>
      <c r="N8" s="15"/>
      <c r="O8" s="40">
        <f t="shared" si="2"/>
        <v>3.7674357801163474</v>
      </c>
      <c r="P8" s="15"/>
      <c r="Q8" s="17">
        <v>42</v>
      </c>
      <c r="R8" s="17">
        <v>15752</v>
      </c>
      <c r="S8" s="15"/>
      <c r="T8" s="43">
        <f t="shared" si="3"/>
        <v>2.6663280853224986E-3</v>
      </c>
      <c r="U8" s="29" t="s">
        <v>3</v>
      </c>
      <c r="V8" s="45">
        <v>2E-3</v>
      </c>
      <c r="W8" s="45" t="s">
        <v>7</v>
      </c>
      <c r="X8" s="45">
        <v>4.0000000000000001E-3</v>
      </c>
      <c r="Y8" s="30" t="s">
        <v>5</v>
      </c>
      <c r="Z8" s="15"/>
      <c r="AA8" s="17">
        <v>4002</v>
      </c>
      <c r="AB8" s="15"/>
      <c r="AC8" s="40">
        <f t="shared" si="0"/>
        <v>10.67064499746064</v>
      </c>
      <c r="AJ8" s="9"/>
    </row>
    <row r="9" spans="1:36">
      <c r="A9" s="17" t="s">
        <v>10</v>
      </c>
      <c r="B9" s="15"/>
      <c r="C9" s="37">
        <v>15</v>
      </c>
      <c r="D9" s="17">
        <v>19240</v>
      </c>
      <c r="E9" s="27"/>
      <c r="F9" s="43">
        <f t="shared" si="1"/>
        <v>7.7962577962577967E-4</v>
      </c>
      <c r="G9" s="29" t="s">
        <v>3</v>
      </c>
      <c r="H9" s="45">
        <v>0</v>
      </c>
      <c r="I9" s="45" t="s">
        <v>7</v>
      </c>
      <c r="J9" s="45">
        <v>1E-3</v>
      </c>
      <c r="K9" s="30" t="s">
        <v>5</v>
      </c>
      <c r="L9" s="15"/>
      <c r="M9" s="17">
        <v>4922</v>
      </c>
      <c r="N9" s="15"/>
      <c r="O9" s="40">
        <f t="shared" si="2"/>
        <v>3.8373180873180877</v>
      </c>
      <c r="P9" s="15"/>
      <c r="Q9" s="17">
        <v>67</v>
      </c>
      <c r="R9" s="17">
        <v>19539</v>
      </c>
      <c r="S9" s="15"/>
      <c r="T9" s="43">
        <f t="shared" si="3"/>
        <v>3.4290393571830696E-3</v>
      </c>
      <c r="U9" s="29" t="s">
        <v>3</v>
      </c>
      <c r="V9" s="45">
        <v>3.0000000000000001E-3</v>
      </c>
      <c r="W9" s="45" t="s">
        <v>7</v>
      </c>
      <c r="X9" s="45">
        <v>4.0000000000000001E-3</v>
      </c>
      <c r="Y9" s="30" t="s">
        <v>5</v>
      </c>
      <c r="Z9" s="15"/>
      <c r="AA9" s="17">
        <v>4792</v>
      </c>
      <c r="AB9" s="15"/>
      <c r="AC9" s="40">
        <f t="shared" si="0"/>
        <v>16.43195659962127</v>
      </c>
      <c r="AJ9" s="9"/>
    </row>
    <row r="10" spans="1:36">
      <c r="A10" s="17" t="s">
        <v>11</v>
      </c>
      <c r="B10" s="15"/>
      <c r="C10" s="37">
        <v>36</v>
      </c>
      <c r="D10" s="17">
        <v>18890</v>
      </c>
      <c r="E10" s="27"/>
      <c r="F10" s="43">
        <f t="shared" si="1"/>
        <v>1.9057702488088936E-3</v>
      </c>
      <c r="G10" s="29" t="s">
        <v>3</v>
      </c>
      <c r="H10" s="45">
        <v>1E-3</v>
      </c>
      <c r="I10" s="45" t="s">
        <v>7</v>
      </c>
      <c r="J10" s="45">
        <v>3.0000000000000001E-3</v>
      </c>
      <c r="K10" s="30" t="s">
        <v>5</v>
      </c>
      <c r="L10" s="15"/>
      <c r="M10" s="17">
        <v>4686</v>
      </c>
      <c r="N10" s="15"/>
      <c r="O10" s="40">
        <f t="shared" si="2"/>
        <v>8.9304393859184756</v>
      </c>
      <c r="P10" s="15"/>
      <c r="Q10" s="17">
        <v>116</v>
      </c>
      <c r="R10" s="17">
        <v>19837</v>
      </c>
      <c r="S10" s="15"/>
      <c r="T10" s="43">
        <f t="shared" si="3"/>
        <v>5.8476584160911428E-3</v>
      </c>
      <c r="U10" s="29" t="s">
        <v>3</v>
      </c>
      <c r="V10" s="45">
        <v>5.0000000000000001E-3</v>
      </c>
      <c r="W10" s="45" t="s">
        <v>7</v>
      </c>
      <c r="X10" s="45">
        <v>7.0000000000000001E-3</v>
      </c>
      <c r="Y10" s="30" t="s">
        <v>5</v>
      </c>
      <c r="Z10" s="15"/>
      <c r="AA10" s="17">
        <v>4597</v>
      </c>
      <c r="AB10" s="15"/>
      <c r="AC10" s="40">
        <f t="shared" si="0"/>
        <v>26.881685738770983</v>
      </c>
      <c r="AJ10" s="9"/>
    </row>
    <row r="11" spans="1:36">
      <c r="A11" s="17" t="s">
        <v>12</v>
      </c>
      <c r="B11" s="15"/>
      <c r="C11" s="37">
        <v>36</v>
      </c>
      <c r="D11" s="17">
        <v>16832</v>
      </c>
      <c r="E11" s="27"/>
      <c r="F11" s="43">
        <f t="shared" si="1"/>
        <v>2.1387832699619773E-3</v>
      </c>
      <c r="G11" s="29" t="s">
        <v>3</v>
      </c>
      <c r="H11" s="45">
        <v>1E-3</v>
      </c>
      <c r="I11" s="45" t="s">
        <v>7</v>
      </c>
      <c r="J11" s="45">
        <v>3.0000000000000001E-3</v>
      </c>
      <c r="K11" s="30" t="s">
        <v>5</v>
      </c>
      <c r="L11" s="15"/>
      <c r="M11" s="17">
        <v>3968</v>
      </c>
      <c r="N11" s="15"/>
      <c r="O11" s="40">
        <f t="shared" si="2"/>
        <v>8.4866920152091261</v>
      </c>
      <c r="P11" s="15"/>
      <c r="Q11" s="17">
        <v>151</v>
      </c>
      <c r="R11" s="17">
        <v>17741</v>
      </c>
      <c r="S11" s="15"/>
      <c r="T11" s="43">
        <f t="shared" si="3"/>
        <v>8.5113578715968665E-3</v>
      </c>
      <c r="U11" s="29" t="s">
        <v>3</v>
      </c>
      <c r="V11" s="45">
        <v>7.0000000000000001E-3</v>
      </c>
      <c r="W11" s="45" t="s">
        <v>7</v>
      </c>
      <c r="X11" s="45">
        <v>0.01</v>
      </c>
      <c r="Y11" s="30" t="s">
        <v>5</v>
      </c>
      <c r="Z11" s="15"/>
      <c r="AA11" s="17">
        <v>3935</v>
      </c>
      <c r="AB11" s="15"/>
      <c r="AC11" s="40">
        <f t="shared" si="0"/>
        <v>33.492193224733668</v>
      </c>
      <c r="AJ11" s="9"/>
    </row>
    <row r="12" spans="1:36">
      <c r="A12" s="17" t="s">
        <v>13</v>
      </c>
      <c r="B12" s="15"/>
      <c r="C12" s="37">
        <v>50</v>
      </c>
      <c r="D12" s="17">
        <v>17197</v>
      </c>
      <c r="E12" s="27"/>
      <c r="F12" s="43">
        <f t="shared" si="1"/>
        <v>2.9074838634645579E-3</v>
      </c>
      <c r="G12" s="29" t="s">
        <v>3</v>
      </c>
      <c r="H12" s="45">
        <v>2E-3</v>
      </c>
      <c r="I12" s="45" t="s">
        <v>7</v>
      </c>
      <c r="J12" s="45">
        <v>4.0000000000000001E-3</v>
      </c>
      <c r="K12" s="30" t="s">
        <v>5</v>
      </c>
      <c r="L12" s="15"/>
      <c r="M12" s="17">
        <v>3759</v>
      </c>
      <c r="N12" s="15"/>
      <c r="O12" s="40">
        <f t="shared" si="2"/>
        <v>10.929231842763272</v>
      </c>
      <c r="P12" s="15"/>
      <c r="Q12" s="17">
        <v>252</v>
      </c>
      <c r="R12" s="17">
        <v>18191</v>
      </c>
      <c r="S12" s="15"/>
      <c r="T12" s="43">
        <f t="shared" si="3"/>
        <v>1.3853004232862405E-2</v>
      </c>
      <c r="U12" s="29" t="s">
        <v>3</v>
      </c>
      <c r="V12" s="45">
        <v>1.2E-2</v>
      </c>
      <c r="W12" s="45" t="s">
        <v>7</v>
      </c>
      <c r="X12" s="45">
        <v>1.6E-2</v>
      </c>
      <c r="Y12" s="30" t="s">
        <v>5</v>
      </c>
      <c r="Z12" s="15"/>
      <c r="AA12" s="17">
        <v>3786</v>
      </c>
      <c r="AB12" s="15"/>
      <c r="AC12" s="40">
        <f t="shared" si="0"/>
        <v>52.447474025617069</v>
      </c>
      <c r="AJ12" s="9"/>
    </row>
    <row r="13" spans="1:36">
      <c r="A13" s="17" t="s">
        <v>14</v>
      </c>
      <c r="B13" s="15"/>
      <c r="C13" s="37">
        <v>110</v>
      </c>
      <c r="D13" s="17">
        <v>18836</v>
      </c>
      <c r="E13" s="27"/>
      <c r="F13" s="43">
        <f t="shared" si="1"/>
        <v>5.8398810787853046E-3</v>
      </c>
      <c r="G13" s="29" t="s">
        <v>3</v>
      </c>
      <c r="H13" s="45">
        <v>5.0000000000000001E-3</v>
      </c>
      <c r="I13" s="45" t="s">
        <v>7</v>
      </c>
      <c r="J13" s="45">
        <v>7.0000000000000001E-3</v>
      </c>
      <c r="K13" s="30" t="s">
        <v>5</v>
      </c>
      <c r="L13" s="15"/>
      <c r="M13" s="17">
        <v>4019</v>
      </c>
      <c r="N13" s="15"/>
      <c r="O13" s="40">
        <f t="shared" si="2"/>
        <v>23.47048205563814</v>
      </c>
      <c r="P13" s="15"/>
      <c r="Q13" s="17">
        <v>304</v>
      </c>
      <c r="R13" s="17">
        <v>20126</v>
      </c>
      <c r="S13" s="15"/>
      <c r="T13" s="43">
        <f t="shared" si="3"/>
        <v>1.5104839511080196E-2</v>
      </c>
      <c r="U13" s="29" t="s">
        <v>3</v>
      </c>
      <c r="V13" s="45">
        <v>1.2999999999999999E-2</v>
      </c>
      <c r="W13" s="45" t="s">
        <v>7</v>
      </c>
      <c r="X13" s="45">
        <v>1.7000000000000001E-2</v>
      </c>
      <c r="Y13" s="30" t="s">
        <v>5</v>
      </c>
      <c r="Z13" s="15"/>
      <c r="AA13" s="17">
        <v>4141</v>
      </c>
      <c r="AB13" s="15"/>
      <c r="AC13" s="40">
        <f t="shared" si="0"/>
        <v>62.549140415383093</v>
      </c>
      <c r="AJ13" s="9"/>
    </row>
    <row r="14" spans="1:36">
      <c r="A14" s="17" t="s">
        <v>15</v>
      </c>
      <c r="B14" s="15"/>
      <c r="C14" s="37">
        <v>165</v>
      </c>
      <c r="D14" s="17">
        <v>24101</v>
      </c>
      <c r="E14" s="27"/>
      <c r="F14" s="43">
        <f t="shared" si="1"/>
        <v>6.8461889548151527E-3</v>
      </c>
      <c r="G14" s="29" t="s">
        <v>3</v>
      </c>
      <c r="H14" s="45">
        <v>6.0000000000000001E-3</v>
      </c>
      <c r="I14" s="45" t="s">
        <v>7</v>
      </c>
      <c r="J14" s="45">
        <v>8.0000000000000002E-3</v>
      </c>
      <c r="K14" s="30" t="s">
        <v>5</v>
      </c>
      <c r="L14" s="15"/>
      <c r="M14" s="17">
        <v>4972</v>
      </c>
      <c r="N14" s="15"/>
      <c r="O14" s="40">
        <f t="shared" si="2"/>
        <v>34.039251483340941</v>
      </c>
      <c r="P14" s="15"/>
      <c r="Q14" s="17">
        <v>485</v>
      </c>
      <c r="R14" s="17">
        <v>25812</v>
      </c>
      <c r="S14" s="15"/>
      <c r="T14" s="43">
        <f t="shared" si="3"/>
        <v>1.8789710212304356E-2</v>
      </c>
      <c r="U14" s="29" t="s">
        <v>3</v>
      </c>
      <c r="V14" s="45">
        <v>1.7000000000000001E-2</v>
      </c>
      <c r="W14" s="45" t="s">
        <v>7</v>
      </c>
      <c r="X14" s="45">
        <v>2.1000000000000001E-2</v>
      </c>
      <c r="Y14" s="30" t="s">
        <v>5</v>
      </c>
      <c r="Z14" s="15"/>
      <c r="AA14" s="17">
        <v>5304</v>
      </c>
      <c r="AB14" s="15"/>
      <c r="AC14" s="40">
        <f t="shared" si="0"/>
        <v>99.660622966062306</v>
      </c>
      <c r="AJ14" s="9"/>
    </row>
    <row r="15" spans="1:36">
      <c r="A15" s="17" t="s">
        <v>16</v>
      </c>
      <c r="B15" s="15"/>
      <c r="C15" s="37">
        <v>135</v>
      </c>
      <c r="D15" s="17">
        <v>16877</v>
      </c>
      <c r="E15" s="27"/>
      <c r="F15" s="43">
        <f t="shared" si="1"/>
        <v>7.9990519642116498E-3</v>
      </c>
      <c r="G15" s="29" t="s">
        <v>3</v>
      </c>
      <c r="H15" s="45">
        <v>7.0000000000000001E-3</v>
      </c>
      <c r="I15" s="45" t="s">
        <v>7</v>
      </c>
      <c r="J15" s="45">
        <v>8.9999999999999993E-3</v>
      </c>
      <c r="K15" s="30" t="s">
        <v>5</v>
      </c>
      <c r="L15" s="15"/>
      <c r="M15" s="17">
        <v>3451</v>
      </c>
      <c r="N15" s="15"/>
      <c r="O15" s="40">
        <f t="shared" si="2"/>
        <v>27.604728328494403</v>
      </c>
      <c r="P15" s="15"/>
      <c r="Q15" s="17">
        <v>394</v>
      </c>
      <c r="R15" s="17">
        <v>19153</v>
      </c>
      <c r="S15" s="15"/>
      <c r="T15" s="43">
        <f t="shared" si="3"/>
        <v>2.0571189891922935E-2</v>
      </c>
      <c r="U15" s="29" t="s">
        <v>3</v>
      </c>
      <c r="V15" s="45">
        <v>1.9E-2</v>
      </c>
      <c r="W15" s="45" t="s">
        <v>7</v>
      </c>
      <c r="X15" s="45">
        <v>2.3E-2</v>
      </c>
      <c r="Y15" s="30" t="s">
        <v>5</v>
      </c>
      <c r="Z15" s="15"/>
      <c r="AA15" s="17">
        <v>3957</v>
      </c>
      <c r="AB15" s="15"/>
      <c r="AC15" s="40">
        <f t="shared" si="0"/>
        <v>81.400198402339058</v>
      </c>
      <c r="AJ15" s="9"/>
    </row>
    <row r="16" spans="1:36">
      <c r="A16" s="17" t="s">
        <v>17</v>
      </c>
      <c r="B16" s="15"/>
      <c r="C16" s="37">
        <v>151</v>
      </c>
      <c r="D16" s="17">
        <v>14497</v>
      </c>
      <c r="E16" s="27"/>
      <c r="F16" s="43">
        <f t="shared" si="1"/>
        <v>1.041594812719873E-2</v>
      </c>
      <c r="G16" s="29" t="s">
        <v>3</v>
      </c>
      <c r="H16" s="45">
        <v>8.9999999999999993E-3</v>
      </c>
      <c r="I16" s="45" t="s">
        <v>7</v>
      </c>
      <c r="J16" s="45">
        <v>1.2E-2</v>
      </c>
      <c r="K16" s="30" t="s">
        <v>5</v>
      </c>
      <c r="L16" s="15"/>
      <c r="M16" s="17">
        <v>2905</v>
      </c>
      <c r="N16" s="15"/>
      <c r="O16" s="40">
        <f t="shared" si="2"/>
        <v>30.258329309512312</v>
      </c>
      <c r="P16" s="15"/>
      <c r="Q16" s="17">
        <v>388</v>
      </c>
      <c r="R16" s="17">
        <v>17235</v>
      </c>
      <c r="S16" s="15"/>
      <c r="T16" s="43">
        <f t="shared" si="3"/>
        <v>2.2512329561937917E-2</v>
      </c>
      <c r="U16" s="29" t="s">
        <v>3</v>
      </c>
      <c r="V16" s="45">
        <v>0.02</v>
      </c>
      <c r="W16" s="45" t="s">
        <v>7</v>
      </c>
      <c r="X16" s="45">
        <v>2.5000000000000001E-2</v>
      </c>
      <c r="Y16" s="30" t="s">
        <v>5</v>
      </c>
      <c r="Z16" s="15"/>
      <c r="AA16" s="17">
        <v>3620</v>
      </c>
      <c r="AB16" s="15"/>
      <c r="AC16" s="40">
        <f t="shared" si="0"/>
        <v>81.494633014215268</v>
      </c>
      <c r="AJ16" s="9"/>
    </row>
    <row r="17" spans="1:29">
      <c r="A17" s="17" t="s">
        <v>18</v>
      </c>
      <c r="B17" s="15"/>
      <c r="C17" s="37">
        <v>137</v>
      </c>
      <c r="D17" s="17">
        <v>10663</v>
      </c>
      <c r="E17" s="27"/>
      <c r="F17" s="43">
        <f t="shared" si="1"/>
        <v>1.2848166557254057E-2</v>
      </c>
      <c r="G17" s="29" t="s">
        <v>3</v>
      </c>
      <c r="H17" s="45">
        <v>1.0999999999999999E-2</v>
      </c>
      <c r="I17" s="45" t="s">
        <v>7</v>
      </c>
      <c r="J17" s="45">
        <v>1.4999999999999999E-2</v>
      </c>
      <c r="K17" s="30" t="s">
        <v>5</v>
      </c>
      <c r="L17" s="15"/>
      <c r="M17" s="17">
        <v>2096</v>
      </c>
      <c r="N17" s="15"/>
      <c r="O17" s="40">
        <f t="shared" si="2"/>
        <v>26.929757104004501</v>
      </c>
      <c r="P17" s="15"/>
      <c r="Q17" s="17">
        <v>361</v>
      </c>
      <c r="R17" s="17">
        <v>14552</v>
      </c>
      <c r="S17" s="15"/>
      <c r="T17" s="43">
        <f t="shared" si="3"/>
        <v>2.4807586586036285E-2</v>
      </c>
      <c r="U17" s="29" t="s">
        <v>3</v>
      </c>
      <c r="V17" s="45">
        <v>2.1999999999999999E-2</v>
      </c>
      <c r="W17" s="45" t="s">
        <v>7</v>
      </c>
      <c r="X17" s="45">
        <v>2.7E-2</v>
      </c>
      <c r="Y17" s="30" t="s">
        <v>5</v>
      </c>
      <c r="Z17" s="15"/>
      <c r="AA17" s="17">
        <v>3085</v>
      </c>
      <c r="AB17" s="15"/>
      <c r="AC17" s="40">
        <f t="shared" si="0"/>
        <v>76.531404617921936</v>
      </c>
    </row>
    <row r="18" spans="1:29">
      <c r="A18" s="17" t="s">
        <v>19</v>
      </c>
      <c r="B18" s="15"/>
      <c r="C18" s="37">
        <v>66</v>
      </c>
      <c r="D18" s="17">
        <v>6016</v>
      </c>
      <c r="E18" s="27"/>
      <c r="F18" s="43">
        <f t="shared" si="1"/>
        <v>1.0970744680851064E-2</v>
      </c>
      <c r="G18" s="29" t="s">
        <v>3</v>
      </c>
      <c r="H18" s="45">
        <v>8.0000000000000002E-3</v>
      </c>
      <c r="I18" s="45" t="s">
        <v>7</v>
      </c>
      <c r="J18" s="45">
        <v>1.4E-2</v>
      </c>
      <c r="K18" s="30" t="s">
        <v>5</v>
      </c>
      <c r="L18" s="15"/>
      <c r="M18" s="17">
        <v>1120</v>
      </c>
      <c r="N18" s="15"/>
      <c r="O18" s="40">
        <f t="shared" si="2"/>
        <v>12.287234042553191</v>
      </c>
      <c r="P18" s="15"/>
      <c r="Q18" s="17">
        <v>224</v>
      </c>
      <c r="R18" s="17">
        <v>9761</v>
      </c>
      <c r="S18" s="15"/>
      <c r="T18" s="43">
        <f t="shared" si="3"/>
        <v>2.2948468394631698E-2</v>
      </c>
      <c r="U18" s="29" t="s">
        <v>3</v>
      </c>
      <c r="V18" s="45">
        <v>0.02</v>
      </c>
      <c r="W18" s="45" t="s">
        <v>7</v>
      </c>
      <c r="X18" s="45">
        <v>2.5999999999999999E-2</v>
      </c>
      <c r="Y18" s="30" t="s">
        <v>5</v>
      </c>
      <c r="Z18" s="15"/>
      <c r="AA18" s="17">
        <v>2155</v>
      </c>
      <c r="AB18" s="15"/>
      <c r="AC18" s="40">
        <f t="shared" si="0"/>
        <v>49.453949390431312</v>
      </c>
    </row>
    <row r="19" spans="1:29">
      <c r="A19" s="36" t="s">
        <v>20</v>
      </c>
      <c r="B19" s="15"/>
      <c r="C19" s="38">
        <v>26</v>
      </c>
      <c r="D19" s="36">
        <v>2417</v>
      </c>
      <c r="E19" s="32"/>
      <c r="F19" s="44">
        <f t="shared" si="1"/>
        <v>1.0757136946628051E-2</v>
      </c>
      <c r="G19" s="33" t="s">
        <v>3</v>
      </c>
      <c r="H19" s="46">
        <v>7.0000000000000001E-3</v>
      </c>
      <c r="I19" s="46" t="s">
        <v>7</v>
      </c>
      <c r="J19" s="46">
        <v>1.6E-2</v>
      </c>
      <c r="K19" s="34" t="s">
        <v>5</v>
      </c>
      <c r="L19" s="31"/>
      <c r="M19" s="36">
        <v>455</v>
      </c>
      <c r="N19" s="31"/>
      <c r="O19" s="41">
        <f t="shared" si="2"/>
        <v>4.8944973107157628</v>
      </c>
      <c r="P19" s="31"/>
      <c r="Q19" s="36">
        <v>92</v>
      </c>
      <c r="R19" s="36">
        <v>5731</v>
      </c>
      <c r="S19" s="31"/>
      <c r="T19" s="44">
        <f t="shared" si="3"/>
        <v>1.6053044843831792E-2</v>
      </c>
      <c r="U19" s="33" t="s">
        <v>3</v>
      </c>
      <c r="V19" s="46">
        <v>1.2999999999999999E-2</v>
      </c>
      <c r="W19" s="46" t="s">
        <v>7</v>
      </c>
      <c r="X19" s="46">
        <v>0.02</v>
      </c>
      <c r="Y19" s="34" t="s">
        <v>5</v>
      </c>
      <c r="Z19" s="31"/>
      <c r="AA19" s="36">
        <v>1472</v>
      </c>
      <c r="AB19" s="31"/>
      <c r="AC19" s="41">
        <f t="shared" si="0"/>
        <v>23.630082010120397</v>
      </c>
    </row>
    <row r="20" spans="1:29" ht="19.5" thickBot="1">
      <c r="A20" s="17" t="s">
        <v>21</v>
      </c>
      <c r="B20" s="15"/>
      <c r="C20" s="39">
        <v>947</v>
      </c>
      <c r="D20" s="17">
        <f>SUM(D6:D19)</f>
        <v>222365</v>
      </c>
      <c r="E20" s="35"/>
      <c r="F20" s="43"/>
      <c r="G20" s="29"/>
      <c r="H20" s="28"/>
      <c r="I20" s="28"/>
      <c r="J20" s="28"/>
      <c r="K20" s="30"/>
      <c r="L20" s="15"/>
      <c r="M20" s="17">
        <f>SUM(M6:M19)</f>
        <v>53086</v>
      </c>
      <c r="N20" s="15"/>
      <c r="O20" s="42">
        <f>SUM(O6:O19)</f>
        <v>197.23187755443524</v>
      </c>
      <c r="P20" s="15"/>
      <c r="Q20" s="17">
        <f>SUM(Q6:Q19)</f>
        <v>2911</v>
      </c>
      <c r="R20" s="17">
        <f>SUM(R6:R19)</f>
        <v>245251</v>
      </c>
      <c r="S20" s="15"/>
      <c r="T20" s="28"/>
      <c r="U20" s="29"/>
      <c r="V20" s="43"/>
      <c r="W20" s="43"/>
      <c r="X20" s="43"/>
      <c r="Y20" s="30"/>
      <c r="Z20" s="15"/>
      <c r="AA20" s="17">
        <f>SUM(AA6:AA19)</f>
        <v>56896</v>
      </c>
      <c r="AB20" s="15"/>
      <c r="AC20" s="42">
        <f>SUM(AC6:AC19)</f>
        <v>624.63619522863019</v>
      </c>
    </row>
    <row r="21" spans="1:29" ht="4.5" customHeight="1">
      <c r="A21" s="1"/>
      <c r="B21" s="1"/>
      <c r="C21" s="1"/>
      <c r="D21" s="1"/>
      <c r="E21" s="1"/>
      <c r="F21" s="1"/>
      <c r="G21" s="2"/>
      <c r="H21" s="1"/>
      <c r="I21" s="1"/>
      <c r="J21" s="1"/>
      <c r="K21" s="3"/>
      <c r="L21" s="1"/>
      <c r="M21" s="2"/>
      <c r="N21" s="1"/>
      <c r="O21" s="1"/>
      <c r="P21" s="1"/>
      <c r="Q21" s="1"/>
      <c r="R21" s="1"/>
      <c r="S21" s="1"/>
      <c r="T21" s="1"/>
      <c r="U21" s="2"/>
      <c r="V21" s="1"/>
      <c r="W21" s="1"/>
      <c r="X21" s="1"/>
      <c r="Y21" s="3"/>
      <c r="Z21" s="1"/>
      <c r="AA21" s="2"/>
      <c r="AB21" s="1"/>
      <c r="AC21" s="1"/>
    </row>
    <row r="22" spans="1:29">
      <c r="P22" s="6"/>
      <c r="R22" s="6"/>
    </row>
    <row r="23" spans="1:29">
      <c r="P23" s="6"/>
      <c r="R23" s="6"/>
    </row>
    <row r="24" spans="1:29">
      <c r="P24" s="6"/>
      <c r="R24" s="6"/>
    </row>
    <row r="25" spans="1:29">
      <c r="P25" s="7"/>
    </row>
    <row r="26" spans="1:29">
      <c r="P26" s="7"/>
    </row>
    <row r="48" spans="30:30">
      <c r="AD48" s="6"/>
    </row>
    <row r="49" spans="30:30">
      <c r="AD49" s="6"/>
    </row>
  </sheetData>
  <mergeCells count="16">
    <mergeCell ref="A1:AC1"/>
    <mergeCell ref="C2:O2"/>
    <mergeCell ref="Q2:AC2"/>
    <mergeCell ref="A2:A5"/>
    <mergeCell ref="C3:C4"/>
    <mergeCell ref="D3:D4"/>
    <mergeCell ref="AA3:AA4"/>
    <mergeCell ref="AC3:AC4"/>
    <mergeCell ref="H5:J5"/>
    <mergeCell ref="V5:X5"/>
    <mergeCell ref="F3:K4"/>
    <mergeCell ref="T3:Y4"/>
    <mergeCell ref="Q3:Q4"/>
    <mergeCell ref="R3:R4"/>
    <mergeCell ref="M3:M4"/>
    <mergeCell ref="O3:O4"/>
  </mergeCells>
  <phoneticPr fontId="2"/>
  <pageMargins left="0.7" right="0.7"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92080-19DE-4151-8F13-41E6674637C9}">
  <sheetPr>
    <pageSetUpPr fitToPage="1"/>
  </sheetPr>
  <dimension ref="A1:AE49"/>
  <sheetViews>
    <sheetView tabSelected="1" workbookViewId="0">
      <selection sqref="A1:AC1"/>
    </sheetView>
  </sheetViews>
  <sheetFormatPr defaultRowHeight="12.75"/>
  <cols>
    <col min="1" max="1" width="7.625" style="15" customWidth="1"/>
    <col min="2" max="2" width="1.5" style="15" customWidth="1"/>
    <col min="3" max="3" width="8.875" style="15" customWidth="1"/>
    <col min="4" max="4" width="9.625" style="15" customWidth="1"/>
    <col min="5" max="5" width="1.875" style="15" customWidth="1"/>
    <col min="6" max="6" width="7.5" style="48" customWidth="1"/>
    <col min="7" max="7" width="2.5" style="15" customWidth="1"/>
    <col min="8" max="8" width="6.5" style="15" customWidth="1"/>
    <col min="9" max="9" width="2.25" style="15" customWidth="1"/>
    <col min="10" max="10" width="7.625" style="52" customWidth="1"/>
    <col min="11" max="11" width="1.875" style="15" customWidth="1"/>
    <col min="12" max="12" width="1.25" style="15" customWidth="1"/>
    <col min="13" max="13" width="11.25" style="15" customWidth="1"/>
    <col min="14" max="14" width="1.625" style="15" customWidth="1"/>
    <col min="15" max="15" width="11.25" style="15" customWidth="1"/>
    <col min="16" max="16" width="2.25" style="15" customWidth="1"/>
    <col min="17" max="17" width="9" style="15"/>
    <col min="18" max="18" width="9.125" style="15" customWidth="1"/>
    <col min="19" max="19" width="1.5" style="15" customWidth="1"/>
    <col min="20" max="20" width="7.875" style="48" customWidth="1"/>
    <col min="21" max="21" width="2" style="15" customWidth="1"/>
    <col min="22" max="22" width="7" style="15" customWidth="1"/>
    <col min="23" max="23" width="2" style="15" customWidth="1"/>
    <col min="24" max="24" width="7" style="52" customWidth="1"/>
    <col min="25" max="25" width="2.5" style="15" customWidth="1"/>
    <col min="26" max="26" width="2.125" style="15" customWidth="1"/>
    <col min="27" max="27" width="11" style="15" customWidth="1"/>
    <col min="28" max="28" width="1.375" style="15" customWidth="1"/>
    <col min="29" max="29" width="10.625" style="15" customWidth="1"/>
    <col min="30" max="16384" width="9" style="15"/>
  </cols>
  <sheetData>
    <row r="1" spans="1:31" ht="45" customHeight="1">
      <c r="A1" s="10" t="s">
        <v>34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31" ht="24" customHeight="1">
      <c r="A2" s="11" t="s">
        <v>28</v>
      </c>
      <c r="B2" s="12"/>
      <c r="C2" s="13" t="s">
        <v>0</v>
      </c>
      <c r="D2" s="13"/>
      <c r="E2" s="13"/>
      <c r="F2" s="13"/>
      <c r="G2" s="13"/>
      <c r="H2" s="13"/>
      <c r="I2" s="13"/>
      <c r="J2" s="13"/>
      <c r="K2" s="13"/>
      <c r="L2" s="13"/>
      <c r="M2" s="13"/>
      <c r="N2" s="13"/>
      <c r="O2" s="13"/>
      <c r="P2" s="12"/>
      <c r="Q2" s="13" t="s">
        <v>1</v>
      </c>
      <c r="R2" s="13"/>
      <c r="S2" s="13"/>
      <c r="T2" s="13"/>
      <c r="U2" s="13"/>
      <c r="V2" s="13"/>
      <c r="W2" s="13"/>
      <c r="X2" s="13"/>
      <c r="Y2" s="13"/>
      <c r="Z2" s="13"/>
      <c r="AA2" s="13"/>
      <c r="AB2" s="13"/>
      <c r="AC2" s="13"/>
    </row>
    <row r="3" spans="1:31" ht="31.5" customHeight="1">
      <c r="A3" s="14"/>
      <c r="C3" s="11" t="s">
        <v>22</v>
      </c>
      <c r="D3" s="11" t="s">
        <v>33</v>
      </c>
      <c r="F3" s="16" t="s">
        <v>2</v>
      </c>
      <c r="G3" s="16"/>
      <c r="H3" s="16"/>
      <c r="I3" s="16"/>
      <c r="J3" s="16"/>
      <c r="K3" s="16"/>
      <c r="L3" s="17"/>
      <c r="M3" s="11" t="s">
        <v>30</v>
      </c>
      <c r="N3" s="18"/>
      <c r="O3" s="11" t="s">
        <v>29</v>
      </c>
      <c r="Q3" s="11" t="s">
        <v>22</v>
      </c>
      <c r="R3" s="11" t="s">
        <v>33</v>
      </c>
      <c r="S3" s="12"/>
      <c r="T3" s="16" t="s">
        <v>2</v>
      </c>
      <c r="U3" s="16"/>
      <c r="V3" s="16"/>
      <c r="W3" s="16"/>
      <c r="X3" s="16"/>
      <c r="Y3" s="16"/>
      <c r="Z3" s="19"/>
      <c r="AA3" s="11" t="s">
        <v>30</v>
      </c>
      <c r="AB3" s="18"/>
      <c r="AC3" s="11" t="s">
        <v>29</v>
      </c>
    </row>
    <row r="4" spans="1:31" ht="61.5" customHeight="1">
      <c r="A4" s="14"/>
      <c r="B4" s="20"/>
      <c r="C4" s="21"/>
      <c r="D4" s="21"/>
      <c r="E4" s="20"/>
      <c r="F4" s="22"/>
      <c r="G4" s="22"/>
      <c r="H4" s="22"/>
      <c r="I4" s="22"/>
      <c r="J4" s="22"/>
      <c r="K4" s="22"/>
      <c r="L4" s="20"/>
      <c r="M4" s="21"/>
      <c r="N4" s="23"/>
      <c r="O4" s="21"/>
      <c r="P4" s="20"/>
      <c r="Q4" s="21"/>
      <c r="R4" s="21"/>
      <c r="S4" s="20"/>
      <c r="T4" s="22"/>
      <c r="U4" s="22"/>
      <c r="V4" s="22"/>
      <c r="W4" s="22"/>
      <c r="X4" s="22"/>
      <c r="Y4" s="22"/>
      <c r="Z4" s="20"/>
      <c r="AA4" s="21"/>
      <c r="AB4" s="23"/>
      <c r="AC4" s="21"/>
    </row>
    <row r="5" spans="1:31" s="48" customFormat="1" ht="13.5" thickBot="1">
      <c r="A5" s="21"/>
      <c r="B5" s="47"/>
      <c r="C5" s="36" t="s">
        <v>23</v>
      </c>
      <c r="D5" s="36" t="s">
        <v>24</v>
      </c>
      <c r="E5" s="36"/>
      <c r="F5" s="36" t="s">
        <v>25</v>
      </c>
      <c r="G5" s="24" t="s">
        <v>3</v>
      </c>
      <c r="H5" s="25" t="s">
        <v>4</v>
      </c>
      <c r="I5" s="25"/>
      <c r="J5" s="25"/>
      <c r="K5" s="26" t="s">
        <v>5</v>
      </c>
      <c r="L5" s="24"/>
      <c r="M5" s="36" t="s">
        <v>26</v>
      </c>
      <c r="N5" s="36"/>
      <c r="O5" s="36" t="s">
        <v>31</v>
      </c>
      <c r="P5" s="24"/>
      <c r="Q5" s="36" t="s">
        <v>23</v>
      </c>
      <c r="R5" s="36" t="s">
        <v>24</v>
      </c>
      <c r="S5" s="36"/>
      <c r="T5" s="36" t="s">
        <v>25</v>
      </c>
      <c r="U5" s="24" t="s">
        <v>3</v>
      </c>
      <c r="V5" s="25" t="s">
        <v>4</v>
      </c>
      <c r="W5" s="25"/>
      <c r="X5" s="25"/>
      <c r="Y5" s="26" t="s">
        <v>5</v>
      </c>
      <c r="Z5" s="24"/>
      <c r="AA5" s="36" t="s">
        <v>26</v>
      </c>
      <c r="AB5" s="36"/>
      <c r="AC5" s="36" t="s">
        <v>31</v>
      </c>
    </row>
    <row r="6" spans="1:31">
      <c r="A6" s="17" t="s">
        <v>6</v>
      </c>
      <c r="C6" s="37">
        <v>2</v>
      </c>
      <c r="D6" s="17">
        <v>30360</v>
      </c>
      <c r="E6" s="37"/>
      <c r="F6" s="43">
        <f>C6/D6</f>
        <v>6.5876152832674566E-5</v>
      </c>
      <c r="G6" s="29" t="s">
        <v>3</v>
      </c>
      <c r="H6" s="45">
        <v>0</v>
      </c>
      <c r="I6" s="45" t="s">
        <v>7</v>
      </c>
      <c r="J6" s="43">
        <v>2.0000000000000001E-4</v>
      </c>
      <c r="K6" s="30" t="s">
        <v>5</v>
      </c>
      <c r="M6" s="17">
        <v>8930</v>
      </c>
      <c r="N6" s="17"/>
      <c r="O6" s="54">
        <v>0.58827404479578405</v>
      </c>
      <c r="Q6" s="17">
        <v>19</v>
      </c>
      <c r="R6" s="17">
        <v>30044</v>
      </c>
      <c r="S6" s="17"/>
      <c r="T6" s="43">
        <f>Q6/R6</f>
        <v>6.3240580481959796E-4</v>
      </c>
      <c r="U6" s="29" t="s">
        <v>3</v>
      </c>
      <c r="V6" s="45">
        <v>0</v>
      </c>
      <c r="W6" s="45" t="s">
        <v>7</v>
      </c>
      <c r="X6" s="45">
        <v>1E-3</v>
      </c>
      <c r="Y6" s="30" t="s">
        <v>5</v>
      </c>
      <c r="AA6" s="17">
        <v>8478</v>
      </c>
      <c r="AB6" s="17"/>
      <c r="AC6" s="54">
        <f t="shared" ref="AC6:AC19" si="0">T6*AA6</f>
        <v>5.3615364132605512</v>
      </c>
    </row>
    <row r="7" spans="1:31">
      <c r="A7" s="17" t="s">
        <v>8</v>
      </c>
      <c r="C7" s="37">
        <v>4</v>
      </c>
      <c r="D7" s="17">
        <v>12951</v>
      </c>
      <c r="E7" s="37"/>
      <c r="F7" s="43">
        <f t="shared" ref="F7:F19" si="1">C7/D7</f>
        <v>3.0885645896069799E-4</v>
      </c>
      <c r="G7" s="29" t="s">
        <v>3</v>
      </c>
      <c r="H7" s="45">
        <v>0</v>
      </c>
      <c r="I7" s="45" t="s">
        <v>7</v>
      </c>
      <c r="J7" s="45">
        <v>1E-3</v>
      </c>
      <c r="K7" s="30" t="s">
        <v>5</v>
      </c>
      <c r="M7" s="17">
        <v>3686</v>
      </c>
      <c r="N7" s="17"/>
      <c r="O7" s="40">
        <v>1.1384449077291328</v>
      </c>
      <c r="Q7" s="17">
        <v>16</v>
      </c>
      <c r="R7" s="17">
        <v>13379</v>
      </c>
      <c r="S7" s="17"/>
      <c r="T7" s="43">
        <f t="shared" ref="T7:T19" si="2">Q7/R7</f>
        <v>1.1959040287016966E-3</v>
      </c>
      <c r="U7" s="29" t="s">
        <v>3</v>
      </c>
      <c r="V7" s="45">
        <v>1E-3</v>
      </c>
      <c r="W7" s="45" t="s">
        <v>7</v>
      </c>
      <c r="X7" s="45">
        <v>2E-3</v>
      </c>
      <c r="Y7" s="30" t="s">
        <v>5</v>
      </c>
      <c r="AA7" s="17">
        <v>3572</v>
      </c>
      <c r="AB7" s="17"/>
      <c r="AC7" s="40">
        <f t="shared" si="0"/>
        <v>4.27176919052246</v>
      </c>
    </row>
    <row r="8" spans="1:31">
      <c r="A8" s="17" t="s">
        <v>9</v>
      </c>
      <c r="C8" s="37">
        <v>14</v>
      </c>
      <c r="D8" s="17">
        <v>15831</v>
      </c>
      <c r="E8" s="37"/>
      <c r="F8" s="43">
        <f t="shared" si="1"/>
        <v>8.8434085023056028E-4</v>
      </c>
      <c r="G8" s="29" t="s">
        <v>3</v>
      </c>
      <c r="H8" s="45">
        <v>0</v>
      </c>
      <c r="I8" s="45" t="s">
        <v>7</v>
      </c>
      <c r="J8" s="45">
        <v>1E-3</v>
      </c>
      <c r="K8" s="30" t="s">
        <v>5</v>
      </c>
      <c r="M8" s="17">
        <v>4117</v>
      </c>
      <c r="N8" s="17"/>
      <c r="O8" s="40">
        <v>3.6408312803992167</v>
      </c>
      <c r="Q8" s="17">
        <v>42</v>
      </c>
      <c r="R8" s="17">
        <v>16218</v>
      </c>
      <c r="S8" s="17"/>
      <c r="T8" s="43">
        <f t="shared" si="2"/>
        <v>2.5897151313355529E-3</v>
      </c>
      <c r="U8" s="29" t="s">
        <v>3</v>
      </c>
      <c r="V8" s="45">
        <v>2E-3</v>
      </c>
      <c r="W8" s="45" t="s">
        <v>7</v>
      </c>
      <c r="X8" s="45">
        <v>3.0000000000000001E-3</v>
      </c>
      <c r="Y8" s="30" t="s">
        <v>5</v>
      </c>
      <c r="AA8" s="17">
        <v>4002</v>
      </c>
      <c r="AB8" s="17"/>
      <c r="AC8" s="40">
        <f t="shared" si="0"/>
        <v>10.364039955604882</v>
      </c>
    </row>
    <row r="9" spans="1:31">
      <c r="A9" s="17" t="s">
        <v>10</v>
      </c>
      <c r="C9" s="37">
        <v>15</v>
      </c>
      <c r="D9" s="17">
        <v>19939</v>
      </c>
      <c r="E9" s="37"/>
      <c r="F9" s="43">
        <f t="shared" si="1"/>
        <v>7.5229449821956969E-4</v>
      </c>
      <c r="G9" s="29" t="s">
        <v>3</v>
      </c>
      <c r="H9" s="45">
        <v>0</v>
      </c>
      <c r="I9" s="45" t="s">
        <v>7</v>
      </c>
      <c r="J9" s="45">
        <v>1E-3</v>
      </c>
      <c r="K9" s="30" t="s">
        <v>5</v>
      </c>
      <c r="M9" s="17">
        <v>4922</v>
      </c>
      <c r="N9" s="17"/>
      <c r="O9" s="40">
        <v>3.7027935202367219</v>
      </c>
      <c r="Q9" s="17">
        <v>67</v>
      </c>
      <c r="R9" s="17">
        <v>20146</v>
      </c>
      <c r="S9" s="17"/>
      <c r="T9" s="43">
        <f t="shared" si="2"/>
        <v>3.3257222277375161E-3</v>
      </c>
      <c r="U9" s="29" t="s">
        <v>3</v>
      </c>
      <c r="V9" s="45">
        <v>3.0000000000000001E-3</v>
      </c>
      <c r="W9" s="45" t="s">
        <v>7</v>
      </c>
      <c r="X9" s="45">
        <v>4.0000000000000001E-3</v>
      </c>
      <c r="Y9" s="30" t="s">
        <v>5</v>
      </c>
      <c r="AA9" s="17">
        <v>4792</v>
      </c>
      <c r="AB9" s="17"/>
      <c r="AC9" s="40">
        <f t="shared" si="0"/>
        <v>15.936860915318176</v>
      </c>
    </row>
    <row r="10" spans="1:31">
      <c r="A10" s="17" t="s">
        <v>11</v>
      </c>
      <c r="C10" s="37">
        <v>36</v>
      </c>
      <c r="D10" s="17">
        <v>19568</v>
      </c>
      <c r="E10" s="37"/>
      <c r="F10" s="43">
        <f t="shared" si="1"/>
        <v>1.8397383483237939E-3</v>
      </c>
      <c r="G10" s="29" t="s">
        <v>3</v>
      </c>
      <c r="H10" s="45">
        <v>1E-3</v>
      </c>
      <c r="I10" s="45" t="s">
        <v>7</v>
      </c>
      <c r="J10" s="45">
        <v>3.0000000000000001E-3</v>
      </c>
      <c r="K10" s="30" t="s">
        <v>5</v>
      </c>
      <c r="M10" s="17">
        <v>4686</v>
      </c>
      <c r="N10" s="17"/>
      <c r="O10" s="40">
        <v>8.6210139002452983</v>
      </c>
      <c r="Q10" s="17">
        <v>116</v>
      </c>
      <c r="R10" s="17">
        <v>20480</v>
      </c>
      <c r="S10" s="17"/>
      <c r="T10" s="43">
        <f t="shared" si="2"/>
        <v>5.6640624999999998E-3</v>
      </c>
      <c r="U10" s="29" t="s">
        <v>3</v>
      </c>
      <c r="V10" s="45">
        <v>5.0000000000000001E-3</v>
      </c>
      <c r="W10" s="45" t="s">
        <v>7</v>
      </c>
      <c r="X10" s="45">
        <v>7.0000000000000001E-3</v>
      </c>
      <c r="Y10" s="30" t="s">
        <v>5</v>
      </c>
      <c r="AA10" s="17">
        <v>4597</v>
      </c>
      <c r="AB10" s="17"/>
      <c r="AC10" s="40">
        <f t="shared" si="0"/>
        <v>26.037695312499999</v>
      </c>
    </row>
    <row r="11" spans="1:31">
      <c r="A11" s="17" t="s">
        <v>12</v>
      </c>
      <c r="C11" s="37">
        <v>36</v>
      </c>
      <c r="D11" s="17">
        <v>17467</v>
      </c>
      <c r="E11" s="37"/>
      <c r="F11" s="43">
        <f t="shared" si="1"/>
        <v>2.0610293696685178E-3</v>
      </c>
      <c r="G11" s="29" t="s">
        <v>3</v>
      </c>
      <c r="H11" s="45">
        <v>1E-3</v>
      </c>
      <c r="I11" s="45" t="s">
        <v>7</v>
      </c>
      <c r="J11" s="45">
        <v>3.0000000000000001E-3</v>
      </c>
      <c r="K11" s="30" t="s">
        <v>5</v>
      </c>
      <c r="M11" s="17">
        <v>3968</v>
      </c>
      <c r="N11" s="17"/>
      <c r="O11" s="40">
        <v>8.178164538844678</v>
      </c>
      <c r="Q11" s="17">
        <v>151</v>
      </c>
      <c r="R11" s="17">
        <v>18341</v>
      </c>
      <c r="S11" s="17"/>
      <c r="T11" s="43">
        <f t="shared" si="2"/>
        <v>8.232920778583501E-3</v>
      </c>
      <c r="U11" s="29" t="s">
        <v>3</v>
      </c>
      <c r="V11" s="45">
        <v>7.0000000000000001E-3</v>
      </c>
      <c r="W11" s="45" t="s">
        <v>7</v>
      </c>
      <c r="X11" s="45">
        <v>0.01</v>
      </c>
      <c r="Y11" s="30" t="s">
        <v>5</v>
      </c>
      <c r="AA11" s="17">
        <v>3935</v>
      </c>
      <c r="AB11" s="17"/>
      <c r="AC11" s="40">
        <f t="shared" si="0"/>
        <v>32.396543263726073</v>
      </c>
      <c r="AE11" s="49"/>
    </row>
    <row r="12" spans="1:31">
      <c r="A12" s="17" t="s">
        <v>13</v>
      </c>
      <c r="C12" s="37">
        <v>50</v>
      </c>
      <c r="D12" s="17">
        <v>17835</v>
      </c>
      <c r="E12" s="37"/>
      <c r="F12" s="43">
        <f t="shared" si="1"/>
        <v>2.8034763106251754E-3</v>
      </c>
      <c r="G12" s="29" t="s">
        <v>3</v>
      </c>
      <c r="H12" s="45">
        <v>2E-3</v>
      </c>
      <c r="I12" s="45" t="s">
        <v>7</v>
      </c>
      <c r="J12" s="45">
        <v>4.0000000000000001E-3</v>
      </c>
      <c r="K12" s="30" t="s">
        <v>5</v>
      </c>
      <c r="M12" s="17">
        <v>3759</v>
      </c>
      <c r="N12" s="17"/>
      <c r="O12" s="40">
        <v>10.538267451640035</v>
      </c>
      <c r="Q12" s="17">
        <v>252</v>
      </c>
      <c r="R12" s="17">
        <v>18821</v>
      </c>
      <c r="S12" s="17"/>
      <c r="T12" s="43">
        <f t="shared" si="2"/>
        <v>1.3389299187078263E-2</v>
      </c>
      <c r="U12" s="29" t="s">
        <v>3</v>
      </c>
      <c r="V12" s="45">
        <v>1.2E-2</v>
      </c>
      <c r="W12" s="45" t="s">
        <v>7</v>
      </c>
      <c r="X12" s="45">
        <v>1.4999999999999999E-2</v>
      </c>
      <c r="Y12" s="30" t="s">
        <v>5</v>
      </c>
      <c r="AA12" s="17">
        <v>3786</v>
      </c>
      <c r="AB12" s="17"/>
      <c r="AC12" s="40">
        <f t="shared" si="0"/>
        <v>50.691886722278305</v>
      </c>
    </row>
    <row r="13" spans="1:31">
      <c r="A13" s="17" t="s">
        <v>14</v>
      </c>
      <c r="C13" s="37">
        <v>110</v>
      </c>
      <c r="D13" s="17">
        <v>19526</v>
      </c>
      <c r="E13" s="37"/>
      <c r="F13" s="43">
        <f t="shared" si="1"/>
        <v>5.6335142886407867E-3</v>
      </c>
      <c r="G13" s="29" t="s">
        <v>3</v>
      </c>
      <c r="H13" s="45">
        <v>5.0000000000000001E-3</v>
      </c>
      <c r="I13" s="45" t="s">
        <v>7</v>
      </c>
      <c r="J13" s="45">
        <v>7.0000000000000001E-3</v>
      </c>
      <c r="K13" s="30" t="s">
        <v>5</v>
      </c>
      <c r="M13" s="17">
        <v>4019</v>
      </c>
      <c r="N13" s="17"/>
      <c r="O13" s="40">
        <v>22.641093926047322</v>
      </c>
      <c r="Q13" s="17">
        <v>304</v>
      </c>
      <c r="R13" s="17">
        <v>20857</v>
      </c>
      <c r="S13" s="17"/>
      <c r="T13" s="43">
        <f t="shared" si="2"/>
        <v>1.4575442297549984E-2</v>
      </c>
      <c r="U13" s="29" t="s">
        <v>3</v>
      </c>
      <c r="V13" s="45">
        <v>1.2999999999999999E-2</v>
      </c>
      <c r="W13" s="45" t="s">
        <v>7</v>
      </c>
      <c r="X13" s="45">
        <v>1.6E-2</v>
      </c>
      <c r="Y13" s="30" t="s">
        <v>5</v>
      </c>
      <c r="AA13" s="17">
        <v>4141</v>
      </c>
      <c r="AB13" s="17"/>
      <c r="AC13" s="40">
        <f t="shared" si="0"/>
        <v>60.356906554154484</v>
      </c>
    </row>
    <row r="14" spans="1:31">
      <c r="A14" s="17" t="s">
        <v>15</v>
      </c>
      <c r="C14" s="37">
        <v>165</v>
      </c>
      <c r="D14" s="17">
        <v>25087</v>
      </c>
      <c r="E14" s="37"/>
      <c r="F14" s="43">
        <f t="shared" si="1"/>
        <v>6.5771116514529437E-3</v>
      </c>
      <c r="G14" s="29" t="s">
        <v>3</v>
      </c>
      <c r="H14" s="45">
        <v>6.0000000000000001E-3</v>
      </c>
      <c r="I14" s="45" t="s">
        <v>7</v>
      </c>
      <c r="J14" s="45">
        <v>8.0000000000000002E-3</v>
      </c>
      <c r="K14" s="30" t="s">
        <v>5</v>
      </c>
      <c r="M14" s="17">
        <v>4972</v>
      </c>
      <c r="N14" s="17"/>
      <c r="O14" s="40">
        <v>32.701399131024033</v>
      </c>
      <c r="Q14" s="17">
        <v>485</v>
      </c>
      <c r="R14" s="17">
        <v>26877</v>
      </c>
      <c r="S14" s="17"/>
      <c r="T14" s="43">
        <f t="shared" si="2"/>
        <v>1.8045168731629275E-2</v>
      </c>
      <c r="U14" s="29" t="s">
        <v>3</v>
      </c>
      <c r="V14" s="45">
        <v>1.6E-2</v>
      </c>
      <c r="W14" s="45" t="s">
        <v>7</v>
      </c>
      <c r="X14" s="45">
        <v>0.02</v>
      </c>
      <c r="Y14" s="30" t="s">
        <v>5</v>
      </c>
      <c r="AA14" s="17">
        <v>5304</v>
      </c>
      <c r="AB14" s="17"/>
      <c r="AC14" s="40">
        <f t="shared" si="0"/>
        <v>95.711574952561676</v>
      </c>
    </row>
    <row r="15" spans="1:31">
      <c r="A15" s="17" t="s">
        <v>16</v>
      </c>
      <c r="C15" s="37">
        <v>135</v>
      </c>
      <c r="D15" s="17">
        <v>17713</v>
      </c>
      <c r="E15" s="37"/>
      <c r="F15" s="43">
        <f t="shared" si="1"/>
        <v>7.6215209168407384E-3</v>
      </c>
      <c r="G15" s="29" t="s">
        <v>3</v>
      </c>
      <c r="H15" s="45">
        <v>6.0000000000000001E-3</v>
      </c>
      <c r="I15" s="45" t="s">
        <v>7</v>
      </c>
      <c r="J15" s="45">
        <v>8.9999999999999993E-3</v>
      </c>
      <c r="K15" s="30" t="s">
        <v>5</v>
      </c>
      <c r="M15" s="17">
        <v>3451</v>
      </c>
      <c r="N15" s="17"/>
      <c r="O15" s="40">
        <v>26.301868684017389</v>
      </c>
      <c r="Q15" s="17">
        <v>394</v>
      </c>
      <c r="R15" s="17">
        <v>20118</v>
      </c>
      <c r="S15" s="17"/>
      <c r="T15" s="43">
        <f t="shared" si="2"/>
        <v>1.9584451734764887E-2</v>
      </c>
      <c r="U15" s="29" t="s">
        <v>3</v>
      </c>
      <c r="V15" s="45">
        <v>1.7999999999999999E-2</v>
      </c>
      <c r="W15" s="45" t="s">
        <v>7</v>
      </c>
      <c r="X15" s="45">
        <v>2.1999999999999999E-2</v>
      </c>
      <c r="Y15" s="30" t="s">
        <v>5</v>
      </c>
      <c r="AA15" s="17">
        <v>3957</v>
      </c>
      <c r="AB15" s="17"/>
      <c r="AC15" s="40">
        <f t="shared" si="0"/>
        <v>77.495675514464665</v>
      </c>
    </row>
    <row r="16" spans="1:31">
      <c r="A16" s="17" t="s">
        <v>17</v>
      </c>
      <c r="C16" s="37">
        <v>151</v>
      </c>
      <c r="D16" s="17">
        <v>15333</v>
      </c>
      <c r="E16" s="37"/>
      <c r="F16" s="43">
        <f t="shared" si="1"/>
        <v>9.8480401747864082E-3</v>
      </c>
      <c r="G16" s="29" t="s">
        <v>3</v>
      </c>
      <c r="H16" s="45">
        <v>8.0000000000000002E-3</v>
      </c>
      <c r="I16" s="45" t="s">
        <v>7</v>
      </c>
      <c r="J16" s="45">
        <v>1.2E-2</v>
      </c>
      <c r="K16" s="30" t="s">
        <v>5</v>
      </c>
      <c r="M16" s="17">
        <v>2905</v>
      </c>
      <c r="N16" s="17"/>
      <c r="O16" s="40">
        <v>28.608556707754516</v>
      </c>
      <c r="Q16" s="17">
        <v>388</v>
      </c>
      <c r="R16" s="17">
        <v>18344</v>
      </c>
      <c r="S16" s="17"/>
      <c r="T16" s="43">
        <f t="shared" si="2"/>
        <v>2.1151330135194067E-2</v>
      </c>
      <c r="U16" s="29" t="s">
        <v>3</v>
      </c>
      <c r="V16" s="45">
        <v>1.9E-2</v>
      </c>
      <c r="W16" s="45" t="s">
        <v>7</v>
      </c>
      <c r="X16" s="45">
        <v>2.3E-2</v>
      </c>
      <c r="Y16" s="30" t="s">
        <v>5</v>
      </c>
      <c r="AA16" s="17">
        <v>3620</v>
      </c>
      <c r="AB16" s="17"/>
      <c r="AC16" s="40">
        <f t="shared" si="0"/>
        <v>76.567815089402529</v>
      </c>
    </row>
    <row r="17" spans="1:29">
      <c r="A17" s="17" t="s">
        <v>18</v>
      </c>
      <c r="C17" s="37">
        <v>137</v>
      </c>
      <c r="D17" s="17">
        <v>11515</v>
      </c>
      <c r="E17" s="37"/>
      <c r="F17" s="43">
        <f t="shared" si="1"/>
        <v>1.1897524967433782E-2</v>
      </c>
      <c r="G17" s="29" t="s">
        <v>3</v>
      </c>
      <c r="H17" s="45">
        <v>0.01</v>
      </c>
      <c r="I17" s="45" t="s">
        <v>7</v>
      </c>
      <c r="J17" s="45">
        <v>1.4E-2</v>
      </c>
      <c r="K17" s="30" t="s">
        <v>5</v>
      </c>
      <c r="M17" s="17">
        <v>2096</v>
      </c>
      <c r="N17" s="17"/>
      <c r="O17" s="40">
        <v>24.937212331741208</v>
      </c>
      <c r="Q17" s="17">
        <v>361</v>
      </c>
      <c r="R17" s="17">
        <v>15678</v>
      </c>
      <c r="S17" s="17"/>
      <c r="T17" s="43">
        <f t="shared" si="2"/>
        <v>2.3025896160224518E-2</v>
      </c>
      <c r="U17" s="29" t="s">
        <v>3</v>
      </c>
      <c r="V17" s="45">
        <v>2.1000000000000001E-2</v>
      </c>
      <c r="W17" s="45" t="s">
        <v>7</v>
      </c>
      <c r="X17" s="45">
        <v>2.5000000000000001E-2</v>
      </c>
      <c r="Y17" s="30" t="s">
        <v>5</v>
      </c>
      <c r="AA17" s="17">
        <v>3085</v>
      </c>
      <c r="AB17" s="17"/>
      <c r="AC17" s="40">
        <f t="shared" si="0"/>
        <v>71.034889654292641</v>
      </c>
    </row>
    <row r="18" spans="1:29">
      <c r="A18" s="17" t="s">
        <v>19</v>
      </c>
      <c r="C18" s="37">
        <v>66</v>
      </c>
      <c r="D18" s="17">
        <v>6643</v>
      </c>
      <c r="E18" s="37"/>
      <c r="F18" s="43">
        <f t="shared" si="1"/>
        <v>9.9352702092428118E-3</v>
      </c>
      <c r="G18" s="29" t="s">
        <v>3</v>
      </c>
      <c r="H18" s="45">
        <v>8.0000000000000002E-3</v>
      </c>
      <c r="I18" s="45" t="s">
        <v>7</v>
      </c>
      <c r="J18" s="45">
        <v>1.2999999999999999E-2</v>
      </c>
      <c r="K18" s="30" t="s">
        <v>5</v>
      </c>
      <c r="M18" s="17">
        <v>1120</v>
      </c>
      <c r="N18" s="17"/>
      <c r="O18" s="40">
        <v>11.127502634351949</v>
      </c>
      <c r="Q18" s="17">
        <v>224</v>
      </c>
      <c r="R18" s="17">
        <v>10859</v>
      </c>
      <c r="S18" s="17"/>
      <c r="T18" s="43">
        <f t="shared" si="2"/>
        <v>2.062805046505203E-2</v>
      </c>
      <c r="U18" s="29" t="s">
        <v>3</v>
      </c>
      <c r="V18" s="45">
        <v>1.7999999999999999E-2</v>
      </c>
      <c r="W18" s="45" t="s">
        <v>7</v>
      </c>
      <c r="X18" s="45">
        <v>2.3E-2</v>
      </c>
      <c r="Y18" s="30" t="s">
        <v>5</v>
      </c>
      <c r="AA18" s="17">
        <v>2155</v>
      </c>
      <c r="AB18" s="17"/>
      <c r="AC18" s="40">
        <f t="shared" si="0"/>
        <v>44.453448752187121</v>
      </c>
    </row>
    <row r="19" spans="1:29">
      <c r="A19" s="36" t="s">
        <v>20</v>
      </c>
      <c r="B19" s="31"/>
      <c r="C19" s="38">
        <v>26</v>
      </c>
      <c r="D19" s="36">
        <v>2783</v>
      </c>
      <c r="E19" s="38"/>
      <c r="F19" s="44">
        <f t="shared" si="1"/>
        <v>9.3424362199065764E-3</v>
      </c>
      <c r="G19" s="33" t="s">
        <v>3</v>
      </c>
      <c r="H19" s="46">
        <v>6.0000000000000001E-3</v>
      </c>
      <c r="I19" s="46" t="s">
        <v>7</v>
      </c>
      <c r="J19" s="46">
        <v>1.4E-2</v>
      </c>
      <c r="K19" s="34" t="s">
        <v>5</v>
      </c>
      <c r="L19" s="31"/>
      <c r="M19" s="36">
        <v>455</v>
      </c>
      <c r="N19" s="36"/>
      <c r="O19" s="41">
        <v>4.2508084800574926</v>
      </c>
      <c r="P19" s="31"/>
      <c r="Q19" s="36">
        <v>92</v>
      </c>
      <c r="R19" s="36">
        <v>6840</v>
      </c>
      <c r="S19" s="36"/>
      <c r="T19" s="44">
        <f t="shared" si="2"/>
        <v>1.3450292397660818E-2</v>
      </c>
      <c r="U19" s="33" t="s">
        <v>3</v>
      </c>
      <c r="V19" s="46">
        <v>1.0999999999999999E-2</v>
      </c>
      <c r="W19" s="46" t="s">
        <v>7</v>
      </c>
      <c r="X19" s="46">
        <v>1.6E-2</v>
      </c>
      <c r="Y19" s="34" t="s">
        <v>5</v>
      </c>
      <c r="Z19" s="31"/>
      <c r="AA19" s="36">
        <v>1472</v>
      </c>
      <c r="AB19" s="36"/>
      <c r="AC19" s="41">
        <f t="shared" si="0"/>
        <v>19.798830409356725</v>
      </c>
    </row>
    <row r="20" spans="1:29" ht="13.5" thickBot="1">
      <c r="A20" s="17" t="s">
        <v>21</v>
      </c>
      <c r="C20" s="39">
        <v>947</v>
      </c>
      <c r="D20" s="17">
        <v>232551</v>
      </c>
      <c r="E20" s="39"/>
      <c r="F20" s="43"/>
      <c r="G20" s="29"/>
      <c r="H20" s="28"/>
      <c r="I20" s="28"/>
      <c r="J20" s="28"/>
      <c r="K20" s="30"/>
      <c r="M20" s="17">
        <f>SUM(M6:M19)</f>
        <v>53086</v>
      </c>
      <c r="N20" s="17"/>
      <c r="O20" s="42">
        <v>186.97623153888475</v>
      </c>
      <c r="Q20" s="17">
        <f>SUM(Q6:Q19)</f>
        <v>2911</v>
      </c>
      <c r="R20" s="17">
        <v>257002</v>
      </c>
      <c r="S20" s="17"/>
      <c r="T20" s="43"/>
      <c r="U20" s="29"/>
      <c r="V20" s="43"/>
      <c r="W20" s="43"/>
      <c r="X20" s="43"/>
      <c r="Y20" s="30"/>
      <c r="AA20" s="17">
        <f>SUM(AA6:AA19)</f>
        <v>56896</v>
      </c>
      <c r="AB20" s="17"/>
      <c r="AC20" s="42">
        <f>SUM(AC6:AC19)</f>
        <v>590.47947269963026</v>
      </c>
    </row>
    <row r="21" spans="1:29" ht="4.5" customHeight="1">
      <c r="A21" s="31"/>
      <c r="B21" s="31"/>
      <c r="C21" s="31"/>
      <c r="D21" s="31"/>
      <c r="E21" s="31"/>
      <c r="F21" s="24"/>
      <c r="G21" s="31"/>
      <c r="H21" s="31"/>
      <c r="I21" s="31"/>
      <c r="J21" s="26"/>
      <c r="K21" s="31"/>
      <c r="L21" s="24"/>
      <c r="M21" s="31"/>
      <c r="N21" s="31"/>
      <c r="O21" s="31"/>
      <c r="P21" s="31"/>
      <c r="Q21" s="31"/>
      <c r="R21" s="31"/>
      <c r="S21" s="31"/>
      <c r="T21" s="24"/>
      <c r="U21" s="31"/>
      <c r="V21" s="31"/>
      <c r="W21" s="31"/>
      <c r="X21" s="26"/>
      <c r="Y21" s="31"/>
      <c r="Z21" s="24"/>
      <c r="AA21" s="31"/>
      <c r="AB21" s="31"/>
      <c r="AC21" s="50"/>
    </row>
    <row r="22" spans="1:29" ht="40.5" customHeight="1">
      <c r="A22" s="51" t="s">
        <v>27</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row>
    <row r="23" spans="1:29">
      <c r="F23" s="15"/>
      <c r="J23" s="15"/>
      <c r="T23" s="15"/>
      <c r="X23" s="15"/>
    </row>
    <row r="24" spans="1:29">
      <c r="F24" s="15"/>
      <c r="J24" s="15"/>
      <c r="T24" s="15"/>
      <c r="X24" s="15"/>
    </row>
    <row r="25" spans="1:29">
      <c r="F25" s="15"/>
      <c r="J25" s="15"/>
      <c r="T25" s="15"/>
      <c r="X25" s="15"/>
    </row>
    <row r="26" spans="1:29">
      <c r="F26" s="15"/>
      <c r="J26" s="15"/>
      <c r="T26" s="15"/>
      <c r="X26" s="15"/>
    </row>
    <row r="27" spans="1:29">
      <c r="F27" s="15"/>
      <c r="J27" s="15"/>
      <c r="T27" s="15"/>
      <c r="X27" s="15"/>
    </row>
    <row r="28" spans="1:29">
      <c r="F28" s="15"/>
      <c r="J28" s="15"/>
      <c r="T28" s="15"/>
      <c r="X28" s="15"/>
    </row>
    <row r="29" spans="1:29">
      <c r="F29" s="15"/>
      <c r="J29" s="15"/>
      <c r="T29" s="15"/>
      <c r="X29" s="15"/>
    </row>
    <row r="30" spans="1:29">
      <c r="F30" s="15"/>
      <c r="J30" s="15"/>
      <c r="T30" s="15"/>
      <c r="X30" s="15"/>
    </row>
    <row r="31" spans="1:29">
      <c r="F31" s="15"/>
      <c r="J31" s="15"/>
      <c r="T31" s="15"/>
      <c r="X31" s="15"/>
    </row>
    <row r="32" spans="1:29">
      <c r="F32" s="15"/>
      <c r="J32" s="15"/>
      <c r="T32" s="15"/>
      <c r="X32" s="15"/>
    </row>
    <row r="33" spans="6:29">
      <c r="F33" s="15"/>
      <c r="J33" s="15"/>
      <c r="T33" s="15"/>
      <c r="X33" s="15"/>
    </row>
    <row r="34" spans="6:29">
      <c r="F34" s="15"/>
      <c r="J34" s="15"/>
      <c r="T34" s="15"/>
      <c r="X34" s="15"/>
    </row>
    <row r="35" spans="6:29">
      <c r="F35" s="15"/>
      <c r="J35" s="15"/>
      <c r="T35" s="15"/>
      <c r="X35" s="15"/>
    </row>
    <row r="36" spans="6:29">
      <c r="F36" s="15"/>
      <c r="J36" s="15"/>
      <c r="T36" s="15"/>
      <c r="X36" s="15"/>
    </row>
    <row r="37" spans="6:29">
      <c r="F37" s="15"/>
      <c r="J37" s="15"/>
      <c r="T37" s="15"/>
      <c r="X37" s="15"/>
    </row>
    <row r="48" spans="6:29">
      <c r="AC48" s="53"/>
    </row>
    <row r="49" spans="29:29">
      <c r="AC49" s="53"/>
    </row>
  </sheetData>
  <mergeCells count="17">
    <mergeCell ref="Q3:Q4"/>
    <mergeCell ref="A22:AC22"/>
    <mergeCell ref="H5:J5"/>
    <mergeCell ref="V5:X5"/>
    <mergeCell ref="A1:AC1"/>
    <mergeCell ref="R3:R4"/>
    <mergeCell ref="T3:Y4"/>
    <mergeCell ref="AA3:AA4"/>
    <mergeCell ref="AC3:AC4"/>
    <mergeCell ref="A2:A5"/>
    <mergeCell ref="C2:O2"/>
    <mergeCell ref="Q2:AC2"/>
    <mergeCell ref="C3:C4"/>
    <mergeCell ref="D3:D4"/>
    <mergeCell ref="F3:K4"/>
    <mergeCell ref="M3:M4"/>
    <mergeCell ref="O3:O4"/>
  </mergeCells>
  <phoneticPr fontId="2"/>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Appendix 1</vt:lpstr>
      <vt:lpstr>Appendix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Okada</cp:lastModifiedBy>
  <cp:lastPrinted>2019-10-17T04:37:16Z</cp:lastPrinted>
  <dcterms:created xsi:type="dcterms:W3CDTF">2018-12-26T05:55:38Z</dcterms:created>
  <dcterms:modified xsi:type="dcterms:W3CDTF">2019-10-17T04:38:47Z</dcterms:modified>
</cp:coreProperties>
</file>