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2330" firstSheet="5" activeTab="7"/>
  </bookViews>
  <sheets>
    <sheet name="Table1S zircon U-Pb" sheetId="1" r:id="rId1"/>
    <sheet name="Table2S major and trace element" sheetId="2" r:id="rId2"/>
    <sheet name="Sheet2" sheetId="3" r:id="rId3"/>
    <sheet name="Table3S Sr and Nd isotopes" sheetId="4" r:id="rId4"/>
    <sheet name="Table4S zircon Lu-Hf" sheetId="5" r:id="rId5"/>
    <sheet name="Table5S zircon trace element" sheetId="6" r:id="rId6"/>
    <sheet name="Table6S Magma temperature" sheetId="7" r:id="rId7"/>
    <sheet name="Table 7S" sheetId="8" r:id="rId8"/>
  </sheets>
  <definedNames>
    <definedName name="_ENREF_2" localSheetId="7">'Table 7S'!$A$41</definedName>
    <definedName name="_ENREF_3" localSheetId="7">'Table 7S'!$A$42</definedName>
    <definedName name="_ENREF_4" localSheetId="7">'Table 7S'!$A$43</definedName>
  </definedNames>
  <calcPr fullCalcOnLoad="1"/>
</workbook>
</file>

<file path=xl/sharedStrings.xml><?xml version="1.0" encoding="utf-8"?>
<sst xmlns="http://schemas.openxmlformats.org/spreadsheetml/2006/main" count="557" uniqueCount="404">
  <si>
    <t>Sample</t>
  </si>
  <si>
    <t>238U</t>
  </si>
  <si>
    <t>Th/U</t>
  </si>
  <si>
    <t>Ti</t>
  </si>
  <si>
    <t>T</t>
  </si>
  <si>
    <t>Ratios</t>
  </si>
  <si>
    <t>Ages (Ma)</t>
  </si>
  <si>
    <t>1s</t>
  </si>
  <si>
    <t>232Th</t>
  </si>
  <si>
    <t>Tuole monzogranite 10QL-01</t>
  </si>
  <si>
    <t>Tuole gabbroic diorite 10QL-03</t>
  </si>
  <si>
    <t>Tuole monzonite 10QL-04</t>
  </si>
  <si>
    <t>Dabaishitoukouzi biotite monzogranite 10QL-05</t>
  </si>
  <si>
    <t>sample</t>
  </si>
  <si>
    <t>Yb176/Hf177</t>
  </si>
  <si>
    <t>Lu176/Hf177</t>
  </si>
  <si>
    <t>Hf176/Hf177</t>
  </si>
  <si>
    <t>±(2s)</t>
  </si>
  <si>
    <t>206Pb/238U</t>
  </si>
  <si>
    <t>age (Ma)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</si>
  <si>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</si>
  <si>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</si>
  <si>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</si>
  <si>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</si>
  <si>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</si>
  <si>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</si>
  <si>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</si>
  <si>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</si>
  <si>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</si>
  <si>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</si>
  <si>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</si>
  <si>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Total</t>
  </si>
  <si>
    <t>Mg#</t>
  </si>
  <si>
    <t>ASI</t>
  </si>
  <si>
    <t>Li</t>
  </si>
  <si>
    <t>P</t>
  </si>
  <si>
    <t>Sc</t>
  </si>
  <si>
    <t>Ti</t>
  </si>
  <si>
    <t>V</t>
  </si>
  <si>
    <t>Cr</t>
  </si>
  <si>
    <t>Ni</t>
  </si>
  <si>
    <t>Zn</t>
  </si>
  <si>
    <t>Co</t>
  </si>
  <si>
    <t>Cu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</si>
  <si>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</si>
  <si>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</si>
  <si>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</si>
  <si>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</si>
  <si>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</si>
  <si>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</si>
  <si>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</si>
  <si>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</si>
  <si>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</si>
  <si>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</si>
  <si>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</si>
  <si>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</si>
  <si>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</si>
  <si>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</si>
  <si>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</si>
  <si>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</si>
  <si>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</si>
  <si>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</si>
  <si>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</si>
  <si>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</si>
  <si>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</si>
  <si>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</si>
  <si>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</si>
  <si>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</si>
  <si>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</si>
  <si>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</si>
  <si>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</si>
  <si>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Sr/Y</t>
  </si>
  <si>
    <t>REE</t>
  </si>
  <si>
    <t>10QL-01</t>
  </si>
  <si>
    <t>10QL-02</t>
  </si>
  <si>
    <t>10QL-04</t>
  </si>
  <si>
    <t>10QL-03</t>
  </si>
  <si>
    <t>10QL-08</t>
  </si>
  <si>
    <t>10QL-12</t>
  </si>
  <si>
    <t>10QL-13-1</t>
  </si>
  <si>
    <t>10QL-13-2</t>
  </si>
  <si>
    <t>10QL-05</t>
  </si>
  <si>
    <t>Pluton</t>
  </si>
  <si>
    <t>monzonite</t>
  </si>
  <si>
    <t>TL monzonite 10QL-04</t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</si>
  <si>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</t>
    </r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</si>
  <si>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235</t>
    </r>
    <r>
      <rPr>
        <sz val="12"/>
        <rFont val="Times New Roman"/>
        <family val="1"/>
      </rPr>
      <t>U</t>
    </r>
  </si>
  <si>
    <r>
      <t>206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</t>
    </r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</si>
  <si>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 xml:space="preserve">Pb </t>
    </r>
  </si>
  <si>
    <r>
      <t>(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Hf/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Hf)</t>
    </r>
    <r>
      <rPr>
        <vertAlign val="subscript"/>
        <sz val="12"/>
        <rFont val="Times New Roman"/>
        <family val="1"/>
      </rPr>
      <t>i</t>
    </r>
  </si>
  <si>
    <r>
      <t>ε</t>
    </r>
    <r>
      <rPr>
        <vertAlign val="subscript"/>
        <sz val="12"/>
        <rFont val="Times New Roman"/>
        <family val="1"/>
      </rPr>
      <t>Hf</t>
    </r>
    <r>
      <rPr>
        <sz val="12"/>
        <rFont val="Times New Roman"/>
        <family val="1"/>
      </rPr>
      <t>(t)</t>
    </r>
  </si>
  <si>
    <r>
      <t>T</t>
    </r>
    <r>
      <rPr>
        <vertAlign val="subscript"/>
        <sz val="12"/>
        <rFont val="Times New Roman"/>
        <family val="1"/>
      </rPr>
      <t>DM1</t>
    </r>
    <r>
      <rPr>
        <sz val="12"/>
        <rFont val="Times New Roman"/>
        <family val="1"/>
      </rPr>
      <t xml:space="preserve"> (Ma)</t>
    </r>
  </si>
  <si>
    <r>
      <t>T</t>
    </r>
    <r>
      <rPr>
        <vertAlign val="subscript"/>
        <sz val="12"/>
        <rFont val="Times New Roman"/>
        <family val="1"/>
      </rPr>
      <t>DM2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(Ma)</t>
    </r>
  </si>
  <si>
    <r>
      <t>f</t>
    </r>
    <r>
      <rPr>
        <vertAlign val="subscript"/>
        <sz val="12"/>
        <rFont val="Times New Roman"/>
        <family val="1"/>
      </rPr>
      <t>Lu/Hf</t>
    </r>
  </si>
  <si>
    <r>
      <t>T</t>
    </r>
    <r>
      <rPr>
        <vertAlign val="subscript"/>
        <sz val="12"/>
        <color indexed="8"/>
        <rFont val="Times New Roman"/>
        <family val="1"/>
      </rPr>
      <t>Zr</t>
    </r>
  </si>
  <si>
    <t>Ti-in-zircon temperature</t>
  </si>
  <si>
    <t>Zircon saturation temperature</t>
  </si>
  <si>
    <t>TL monzonite</t>
  </si>
  <si>
    <r>
      <t>670‒812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 xml:space="preserve">C (735 </t>
    </r>
    <r>
      <rPr>
        <sz val="12"/>
        <rFont val="Symbol"/>
        <family val="1"/>
      </rPr>
      <t>±</t>
    </r>
    <r>
      <rPr>
        <sz val="12"/>
        <rFont val="Times New Roman"/>
        <family val="1"/>
      </rPr>
      <t xml:space="preserve"> 41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</si>
  <si>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r>
      <t>741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 (underestimate)</t>
    </r>
  </si>
  <si>
    <t>TL gabbroic diorite</t>
  </si>
  <si>
    <r>
      <t>721‒900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 xml:space="preserve">C (772 </t>
    </r>
    <r>
      <rPr>
        <sz val="12"/>
        <rFont val="Symbol"/>
        <family val="1"/>
      </rPr>
      <t>±</t>
    </r>
    <r>
      <rPr>
        <sz val="12"/>
        <rFont val="Times New Roman"/>
        <family val="1"/>
      </rPr>
      <t xml:space="preserve"> 40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</si>
  <si>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r>
      <t>692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 (underestimate)</t>
    </r>
  </si>
  <si>
    <t>TL alkali-feldspar granite</t>
  </si>
  <si>
    <r>
      <t>674‒940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 xml:space="preserve">C (727 </t>
    </r>
    <r>
      <rPr>
        <sz val="12"/>
        <rFont val="Symbol"/>
        <family val="1"/>
      </rPr>
      <t>±</t>
    </r>
    <r>
      <rPr>
        <sz val="12"/>
        <rFont val="Times New Roman"/>
        <family val="1"/>
      </rPr>
      <t xml:space="preserve"> 52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</si>
  <si>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r>
      <t>917‒988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 (averaged at 952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</si>
  <si>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t>DBST granitoids</t>
  </si>
  <si>
    <r>
      <t>750‒830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 xml:space="preserve">C (785 </t>
    </r>
    <r>
      <rPr>
        <sz val="12"/>
        <rFont val="Symbol"/>
        <family val="1"/>
      </rPr>
      <t>±</t>
    </r>
    <r>
      <rPr>
        <sz val="12"/>
        <rFont val="Times New Roman"/>
        <family val="1"/>
      </rPr>
      <t xml:space="preserve"> 18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</si>
  <si>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r>
      <t>799‒861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 (averaged at 829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</si>
  <si>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t>samples/methods</t>
  </si>
  <si>
    <t>Table 6S Comparison of magma tempearture calculated by Ti-in-zircon thermometer and zircon saturation thermometer</t>
  </si>
  <si>
    <t>Sample</t>
  </si>
  <si>
    <t>Table 3S Sr and Nd isotopic composition for the Dabaishitou granitoids (t = 493 Ma)</t>
  </si>
  <si>
    <t>Rb (ppm)</t>
  </si>
  <si>
    <t>2σ</t>
  </si>
  <si>
    <r>
      <t>I</t>
    </r>
    <r>
      <rPr>
        <vertAlign val="subscript"/>
        <sz val="12"/>
        <rFont val="Times New Roman"/>
        <family val="1"/>
      </rPr>
      <t>Sr</t>
    </r>
    <r>
      <rPr>
        <sz val="12"/>
        <rFont val="Times New Roman"/>
        <family val="1"/>
      </rPr>
      <t>(t)</t>
    </r>
  </si>
  <si>
    <r>
      <t>ε</t>
    </r>
    <r>
      <rPr>
        <vertAlign val="subscript"/>
        <sz val="12"/>
        <color indexed="8"/>
        <rFont val="Times New Roman"/>
        <family val="1"/>
      </rPr>
      <t>Nd</t>
    </r>
    <r>
      <rPr>
        <sz val="12"/>
        <color indexed="8"/>
        <rFont val="Times New Roman"/>
        <family val="1"/>
      </rPr>
      <t>(0)</t>
    </r>
  </si>
  <si>
    <r>
      <rPr>
        <sz val="12"/>
        <rFont val="Symbol"/>
        <family val="1"/>
      </rPr>
      <t>e</t>
    </r>
    <r>
      <rPr>
        <sz val="12"/>
        <rFont val="Times New Roman"/>
        <family val="1"/>
      </rPr>
      <t>Nd(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>)</t>
    </r>
  </si>
  <si>
    <r>
      <t>f</t>
    </r>
    <r>
      <rPr>
        <vertAlign val="subscript"/>
        <sz val="12"/>
        <color indexed="8"/>
        <rFont val="Times New Roman"/>
        <family val="1"/>
      </rPr>
      <t>Sm/Nd</t>
    </r>
  </si>
  <si>
    <t>10QL-05</t>
  </si>
  <si>
    <t>10QL-08</t>
  </si>
  <si>
    <t>10QL-13</t>
  </si>
  <si>
    <r>
      <t>T</t>
    </r>
    <r>
      <rPr>
        <vertAlign val="subscript"/>
        <sz val="12"/>
        <rFont val="Times New Roman"/>
        <family val="1"/>
      </rPr>
      <t>DM2</t>
    </r>
    <r>
      <rPr>
        <sz val="12"/>
        <rFont val="Times New Roman"/>
        <family val="1"/>
      </rPr>
      <t>(Ma)</t>
    </r>
  </si>
  <si>
    <r>
      <rPr>
        <vertAlign val="superscript"/>
        <sz val="12"/>
        <rFont val="Times New Roman"/>
        <family val="1"/>
      </rPr>
      <t>143</t>
    </r>
    <r>
      <rPr>
        <sz val="12"/>
        <rFont val="Times New Roman"/>
        <family val="1"/>
      </rPr>
      <t>Nd/</t>
    </r>
    <r>
      <rPr>
        <vertAlign val="superscript"/>
        <sz val="12"/>
        <rFont val="Times New Roman"/>
        <family val="1"/>
      </rPr>
      <t>144</t>
    </r>
    <r>
      <rPr>
        <sz val="12"/>
        <rFont val="Times New Roman"/>
        <family val="1"/>
      </rPr>
      <t>Nd</t>
    </r>
  </si>
  <si>
    <r>
      <rPr>
        <vertAlign val="superscript"/>
        <sz val="12"/>
        <rFont val="Times New Roman"/>
        <family val="1"/>
      </rPr>
      <t>147</t>
    </r>
    <r>
      <rPr>
        <sz val="12"/>
        <rFont val="Times New Roman"/>
        <family val="1"/>
      </rPr>
      <t>Sm/</t>
    </r>
    <r>
      <rPr>
        <vertAlign val="superscript"/>
        <sz val="12"/>
        <rFont val="Times New Roman"/>
        <family val="1"/>
      </rPr>
      <t>144</t>
    </r>
    <r>
      <rPr>
        <sz val="12"/>
        <rFont val="Times New Roman"/>
        <family val="1"/>
      </rPr>
      <t>Nd</t>
    </r>
  </si>
  <si>
    <t>rock type</t>
  </si>
  <si>
    <t>Ce(IV)/Ce(III)</t>
  </si>
  <si>
    <t>Ti in Zircon</t>
  </si>
  <si>
    <t>Element</t>
  </si>
  <si>
    <t>QL01-01</t>
  </si>
  <si>
    <t>QL01-02</t>
  </si>
  <si>
    <t>QL01-03</t>
  </si>
  <si>
    <t>QL01-04</t>
  </si>
  <si>
    <t>QL01-05</t>
  </si>
  <si>
    <t>QL01-07</t>
  </si>
  <si>
    <t>QL01-08</t>
  </si>
  <si>
    <t>QL01-09</t>
  </si>
  <si>
    <t>QL01-10</t>
  </si>
  <si>
    <t>QL01-11</t>
  </si>
  <si>
    <t>QL01-12</t>
  </si>
  <si>
    <t>QL01-13</t>
  </si>
  <si>
    <t>QL01-14</t>
  </si>
  <si>
    <t>QL01-15</t>
  </si>
  <si>
    <t>QL01-17</t>
  </si>
  <si>
    <t>QL01-18</t>
  </si>
  <si>
    <t>QL01-22</t>
  </si>
  <si>
    <t>QL01-23</t>
  </si>
  <si>
    <t>QL01-24</t>
  </si>
  <si>
    <t>QL01-25</t>
  </si>
  <si>
    <t>QL01-26</t>
  </si>
  <si>
    <t>QL01-27</t>
  </si>
  <si>
    <t>QL03-01</t>
  </si>
  <si>
    <t>QL03-02</t>
  </si>
  <si>
    <t>QL03-03</t>
  </si>
  <si>
    <t>QL03-04</t>
  </si>
  <si>
    <t>QL03-05</t>
  </si>
  <si>
    <t>QL03-06</t>
  </si>
  <si>
    <t>QL03-07</t>
  </si>
  <si>
    <t>QL03-08</t>
  </si>
  <si>
    <t>QL03-09</t>
  </si>
  <si>
    <t>QL03-10</t>
  </si>
  <si>
    <t>QL03-11</t>
  </si>
  <si>
    <t>QL03-12</t>
  </si>
  <si>
    <t>QL03-13</t>
  </si>
  <si>
    <t>QL03-14</t>
  </si>
  <si>
    <t>QL03-15</t>
  </si>
  <si>
    <t>QL03-16</t>
  </si>
  <si>
    <t>QL03-17</t>
  </si>
  <si>
    <t>QL03-18</t>
  </si>
  <si>
    <t>QL03-19</t>
  </si>
  <si>
    <t>QL03-20</t>
  </si>
  <si>
    <t>QL03-21</t>
  </si>
  <si>
    <t>QL03-22</t>
  </si>
  <si>
    <t>QL03-24</t>
  </si>
  <si>
    <t>QL03-25</t>
  </si>
  <si>
    <t>QL04-01</t>
  </si>
  <si>
    <t>QL04-02</t>
  </si>
  <si>
    <t>QL04-03</t>
  </si>
  <si>
    <t>QL04-04</t>
  </si>
  <si>
    <t>QL04-05</t>
  </si>
  <si>
    <t>QL04-06</t>
  </si>
  <si>
    <t>QL04-07</t>
  </si>
  <si>
    <t>QL04-08</t>
  </si>
  <si>
    <t>QL04-09</t>
  </si>
  <si>
    <t>QL04-10</t>
  </si>
  <si>
    <t>QL04-11</t>
  </si>
  <si>
    <t>QL04-12</t>
  </si>
  <si>
    <t>QL04-13</t>
  </si>
  <si>
    <t>QL04-14</t>
  </si>
  <si>
    <t>QL04-15</t>
  </si>
  <si>
    <t>QL04-16</t>
  </si>
  <si>
    <t>QL04-17</t>
  </si>
  <si>
    <t>QL04-19</t>
  </si>
  <si>
    <t>QL04-20</t>
  </si>
  <si>
    <t>QL04-21</t>
  </si>
  <si>
    <t>QL04-22</t>
  </si>
  <si>
    <t>QL04-23</t>
  </si>
  <si>
    <t>QL04-24</t>
  </si>
  <si>
    <t>QL04-25</t>
  </si>
  <si>
    <t>QL05-01</t>
  </si>
  <si>
    <t>QL05-02</t>
  </si>
  <si>
    <t>QL05-03</t>
  </si>
  <si>
    <t>QL05-04</t>
  </si>
  <si>
    <t>QL05-05</t>
  </si>
  <si>
    <t>QL05-06</t>
  </si>
  <si>
    <t>QL05-07</t>
  </si>
  <si>
    <t>QL05-08</t>
  </si>
  <si>
    <t>QL05-09</t>
  </si>
  <si>
    <t>QL05-10</t>
  </si>
  <si>
    <t>QL05-11</t>
  </si>
  <si>
    <t>QL05-12</t>
  </si>
  <si>
    <t>QL05-13</t>
  </si>
  <si>
    <t>QL05-14</t>
  </si>
  <si>
    <t>QL05-15</t>
  </si>
  <si>
    <t>QL05-16</t>
  </si>
  <si>
    <t>QL05-17</t>
  </si>
  <si>
    <t>QL05-19</t>
  </si>
  <si>
    <t>QL05-20</t>
  </si>
  <si>
    <t>QL05-21</t>
  </si>
  <si>
    <t>QL05-22</t>
  </si>
  <si>
    <t>QL05-23</t>
  </si>
  <si>
    <t>QL05-25</t>
  </si>
  <si>
    <t>Th/U</t>
  </si>
  <si>
    <r>
      <t>Eu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/Eu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*</t>
    </r>
  </si>
  <si>
    <t>Zr/Hf</t>
  </si>
  <si>
    <t>Sum of REE</t>
  </si>
  <si>
    <r>
      <t>Table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>1S LA-ICPMS zircon U-Pb data for the Tuole and Dabaishitou granitoids</t>
    </r>
  </si>
  <si>
    <t>Table 2S Major and trace elements of the Tuole and Dabaishitou granitoids</t>
  </si>
  <si>
    <t>Table 4S Insitu zircon Lu-Hf isotopic data for the Tuole monzonite and alkali-feldspar granite</t>
  </si>
  <si>
    <t>TL alkali-feldspar granite 10QL-01</t>
  </si>
  <si>
    <r>
      <t>Table</t>
    </r>
    <r>
      <rPr>
        <sz val="12"/>
        <rFont val="Times New Roman"/>
        <family val="1"/>
      </rPr>
      <t xml:space="preserve"> 5S Trace elements of zircon grains from the Tuole and Dabaishitou granitoids</t>
    </r>
  </si>
  <si>
    <t>Sm (ppm)</t>
  </si>
  <si>
    <t>Nd  (ppm)</t>
  </si>
  <si>
    <r>
      <t>T</t>
    </r>
    <r>
      <rPr>
        <vertAlign val="subscript"/>
        <sz val="12"/>
        <rFont val="Times New Roman"/>
        <family val="1"/>
      </rPr>
      <t xml:space="preserve">DM1 </t>
    </r>
    <r>
      <rPr>
        <sz val="12"/>
        <rFont val="Times New Roman"/>
        <family val="1"/>
      </rPr>
      <t>(Ma)</t>
    </r>
  </si>
  <si>
    <t>Sr  (ppm)</t>
  </si>
  <si>
    <r>
      <rPr>
        <vertAlign val="superscript"/>
        <sz val="12"/>
        <rFont val="Times New Roman"/>
        <family val="1"/>
      </rPr>
      <t>87</t>
    </r>
    <r>
      <rPr>
        <sz val="12"/>
        <rFont val="Times New Roman"/>
        <family val="1"/>
      </rPr>
      <t>Rb/</t>
    </r>
    <r>
      <rPr>
        <vertAlign val="superscript"/>
        <sz val="12"/>
        <rFont val="Times New Roman"/>
        <family val="1"/>
      </rPr>
      <t>86</t>
    </r>
    <r>
      <rPr>
        <sz val="12"/>
        <rFont val="Times New Roman"/>
        <family val="1"/>
      </rPr>
      <t>Sr</t>
    </r>
  </si>
  <si>
    <r>
      <rPr>
        <vertAlign val="superscript"/>
        <sz val="12"/>
        <rFont val="Times New Roman"/>
        <family val="1"/>
      </rPr>
      <t>87</t>
    </r>
    <r>
      <rPr>
        <sz val="12"/>
        <rFont val="Times New Roman"/>
        <family val="1"/>
      </rPr>
      <t>Sr/</t>
    </r>
    <r>
      <rPr>
        <vertAlign val="superscript"/>
        <sz val="12"/>
        <rFont val="Times New Roman"/>
        <family val="1"/>
      </rPr>
      <t>86</t>
    </r>
    <r>
      <rPr>
        <sz val="12"/>
        <rFont val="Times New Roman"/>
        <family val="1"/>
      </rPr>
      <t>Sr</t>
    </r>
  </si>
  <si>
    <t>TL</t>
  </si>
  <si>
    <t>DBST</t>
  </si>
  <si>
    <t>G-diorite</t>
  </si>
  <si>
    <t>AFS-G</t>
  </si>
  <si>
    <t>Bt-Mnz-G</t>
  </si>
  <si>
    <t>Mnz Phy</t>
  </si>
  <si>
    <t>(1σ)</t>
  </si>
  <si>
    <t>Measured</t>
  </si>
  <si>
    <t>AGV-2</t>
  </si>
  <si>
    <t>-</t>
  </si>
  <si>
    <t>SHRIMP</t>
  </si>
  <si>
    <t>Wu et al., 2010</t>
  </si>
  <si>
    <t>CL04-121</t>
  </si>
  <si>
    <t>508 ± 5</t>
  </si>
  <si>
    <t>Wu et al., 2010</t>
  </si>
  <si>
    <t>SHRIMP</t>
  </si>
  <si>
    <t>CL04-110</t>
  </si>
  <si>
    <t>512 ± 2</t>
  </si>
  <si>
    <t>CL04-116</t>
  </si>
  <si>
    <t>Chen et al., 2014</t>
  </si>
  <si>
    <t>Chaidanuo</t>
  </si>
  <si>
    <t>Data Source</t>
  </si>
  <si>
    <t>Methods</t>
  </si>
  <si>
    <t>Age (Ma)</t>
  </si>
  <si>
    <t>Rock type</t>
  </si>
  <si>
    <t>Sample</t>
  </si>
  <si>
    <t>501 ± 5</t>
  </si>
  <si>
    <t>biotite granite</t>
  </si>
  <si>
    <t>11QL-34</t>
  </si>
  <si>
    <t>biotite gneiss enclave</t>
  </si>
  <si>
    <t>11QL-35</t>
  </si>
  <si>
    <t>12QL-61</t>
  </si>
  <si>
    <t>mafic enclave</t>
  </si>
  <si>
    <t>09QL-01</t>
  </si>
  <si>
    <t>09QL-03</t>
  </si>
  <si>
    <t>516 ± 4</t>
  </si>
  <si>
    <t>510 ± 4</t>
  </si>
  <si>
    <t>505 ± 8</t>
  </si>
  <si>
    <t>503 ± 5</t>
  </si>
  <si>
    <t>510 ± 2</t>
  </si>
  <si>
    <t>SIMS</t>
  </si>
  <si>
    <t>LA-ICPMS</t>
  </si>
  <si>
    <t>Qingshuigou</t>
  </si>
  <si>
    <t>quartz diorite</t>
  </si>
  <si>
    <t>plagiogranite?</t>
  </si>
  <si>
    <t>melting of  gabbroic rocks in the oceanic crust</t>
  </si>
  <si>
    <t>derivation</t>
  </si>
  <si>
    <t>tranisitional S- and I-type granites derived from sedimentary rocks with the contribution of mantle materials</t>
  </si>
  <si>
    <t>06QB-1</t>
  </si>
  <si>
    <t>rhyolite</t>
  </si>
  <si>
    <t>503 ± 3</t>
  </si>
  <si>
    <t>Yu et al., 2010</t>
  </si>
  <si>
    <t>continental rift?</t>
  </si>
  <si>
    <t>tuff lava</t>
  </si>
  <si>
    <t>Zhang et al., 1997</t>
  </si>
  <si>
    <t>QL90-75</t>
  </si>
  <si>
    <t>single U-Pb</t>
  </si>
  <si>
    <t>volcanic arc</t>
  </si>
  <si>
    <t>Kekeli-1</t>
  </si>
  <si>
    <t>Kekeli-2</t>
  </si>
  <si>
    <t>Location</t>
  </si>
  <si>
    <t>Aoyougou</t>
  </si>
  <si>
    <t>09AY-03</t>
  </si>
  <si>
    <t>gabbro</t>
  </si>
  <si>
    <t>Q5-56</t>
  </si>
  <si>
    <t>501 ± 4</t>
  </si>
  <si>
    <t>Li et al., 2017 and references therein</t>
  </si>
  <si>
    <t>504 ± 6</t>
  </si>
  <si>
    <t>495 ± 4</t>
  </si>
  <si>
    <t>Yushigou</t>
  </si>
  <si>
    <t>529 ± 9</t>
  </si>
  <si>
    <t>548 ± 9</t>
  </si>
  <si>
    <t>550 ± 17</t>
  </si>
  <si>
    <t>Song et al., 2013</t>
  </si>
  <si>
    <t>497 ± 7</t>
  </si>
  <si>
    <t>Zhamashidong</t>
  </si>
  <si>
    <t>08QB-02</t>
  </si>
  <si>
    <t>mafic volcanic rocks</t>
  </si>
  <si>
    <t>499 ± 6</t>
  </si>
  <si>
    <t>Dongcaohe</t>
  </si>
  <si>
    <t>basalt</t>
  </si>
  <si>
    <t>(1σ, n=10)</t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</si>
  <si>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O/Na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</si>
  <si>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t>http://georem.mpchmainz.gwdg.de</t>
  </si>
  <si>
    <t xml:space="preserve">Standard  </t>
  </si>
  <si>
    <r>
      <t xml:space="preserve">Southern Ophiolite belt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550-495 Ma</t>
    </r>
    <r>
      <rPr>
        <sz val="11"/>
        <color indexed="8"/>
        <rFont val="宋体"/>
        <family val="0"/>
      </rPr>
      <t>）</t>
    </r>
  </si>
  <si>
    <t>Dachadaban</t>
  </si>
  <si>
    <t>tholeiitic basalt</t>
  </si>
  <si>
    <t>boninite</t>
  </si>
  <si>
    <t>Baiyin</t>
  </si>
  <si>
    <t>Wang et al., 2005</t>
  </si>
  <si>
    <t>Jiugequan</t>
  </si>
  <si>
    <t>Niuxinshan</t>
  </si>
  <si>
    <t>K-feldspar granite</t>
  </si>
  <si>
    <t>Table 7S Statistics of the Cambrian magmtic acitivities in the NQSZ and N. QB</t>
  </si>
  <si>
    <t>Tuole</t>
  </si>
  <si>
    <t>Dabaishitou</t>
  </si>
  <si>
    <t>this study</t>
  </si>
  <si>
    <t>Baidukou</t>
  </si>
  <si>
    <t>Laohushan</t>
  </si>
  <si>
    <t>446 ± 3</t>
  </si>
  <si>
    <t>517 ± 4</t>
  </si>
  <si>
    <t>08QS72</t>
  </si>
  <si>
    <t>4SD09</t>
  </si>
  <si>
    <t>487 ± 9</t>
  </si>
  <si>
    <t>477 ± 7</t>
  </si>
  <si>
    <t>Wu et al., 2011</t>
  </si>
  <si>
    <t>435 ± 4</t>
  </si>
  <si>
    <t>CL04-105</t>
  </si>
  <si>
    <t>CL04-122</t>
  </si>
  <si>
    <t>10QL-01</t>
  </si>
  <si>
    <t>S-type granites derived from sedimentary rocks</t>
  </si>
  <si>
    <t>restite</t>
  </si>
  <si>
    <t>mixing of mantle- and crust-derived magmas</t>
  </si>
  <si>
    <t>BY-95</t>
  </si>
  <si>
    <t>Cambrian granitic plutons in the NQSZ</t>
  </si>
  <si>
    <t>Cambrian granitic plutons in the N.QB</t>
  </si>
  <si>
    <t>Peng et al., 2017</t>
  </si>
  <si>
    <t>Datong-Menyuan</t>
  </si>
  <si>
    <t>500 ± 4</t>
  </si>
  <si>
    <t>496 ± 3</t>
  </si>
  <si>
    <t>506 ± 3</t>
  </si>
  <si>
    <t>AQ15-10-2.1</t>
  </si>
  <si>
    <t>AQ15-10-3.1</t>
  </si>
  <si>
    <t>AQ14-2-4.2</t>
  </si>
  <si>
    <r>
      <t>g</t>
    </r>
    <r>
      <rPr>
        <sz val="12"/>
        <rFont val="Times New Roman"/>
        <family val="1"/>
      </rPr>
      <t>ranitic dike</t>
    </r>
  </si>
  <si>
    <r>
      <t>d</t>
    </r>
    <r>
      <rPr>
        <sz val="12"/>
        <rFont val="Times New Roman"/>
        <family val="1"/>
      </rPr>
      <t>iorite</t>
    </r>
  </si>
  <si>
    <r>
      <t>g</t>
    </r>
    <r>
      <rPr>
        <sz val="12"/>
        <rFont val="Times New Roman"/>
        <family val="1"/>
      </rPr>
      <t>ranite</t>
    </r>
  </si>
  <si>
    <t>alkali-feldspar granite</t>
  </si>
  <si>
    <t>10QL-03</t>
  </si>
  <si>
    <t>10QL-04</t>
  </si>
  <si>
    <t>gabbroic diorite</t>
  </si>
  <si>
    <t>biotite monzogranite</t>
  </si>
  <si>
    <t>506 ± 2</t>
  </si>
  <si>
    <t>509 ± 2</t>
  </si>
  <si>
    <t>492 ± 3</t>
  </si>
  <si>
    <t>493 ± 3</t>
  </si>
  <si>
    <t>490 ± 5</t>
  </si>
  <si>
    <t>08QS60</t>
  </si>
  <si>
    <t>I-type granite</t>
  </si>
  <si>
    <t>alminous A-type granite</t>
  </si>
  <si>
    <t>transitional I- and A-type granite</t>
  </si>
  <si>
    <t>see above</t>
  </si>
  <si>
    <t>Q5-57</t>
  </si>
  <si>
    <t>09AY-18</t>
  </si>
  <si>
    <t>Xiang et al., 2007</t>
  </si>
  <si>
    <t>Xia and Song, 2010</t>
  </si>
  <si>
    <t>479 ± 2</t>
  </si>
  <si>
    <t>09QL54</t>
  </si>
  <si>
    <t>09LH18</t>
  </si>
  <si>
    <t>449 ± 4</t>
  </si>
  <si>
    <t>Q07-17-1.1</t>
  </si>
  <si>
    <t>481 ± 18</t>
  </si>
  <si>
    <t>granite</t>
  </si>
  <si>
    <t>Northern Ophiolite belt (490-449 Ma)</t>
  </si>
  <si>
    <t>arc volcanic lavas (517-445 Ma)</t>
  </si>
  <si>
    <t>dolerite</t>
  </si>
  <si>
    <t>Xia et al., 2012b</t>
  </si>
  <si>
    <t>Xia et al., 2012a</t>
  </si>
  <si>
    <t>Song et al., 2013 and references therein</t>
  </si>
  <si>
    <t>Reference</t>
  </si>
  <si>
    <t>Xia, X.H. and Song, S.G., 2010, Forming age and tectono-petrogenises of the Jiugequan ophiolite in the North Qilian Mountain, NW China: Chinese Science Bulletin, v. 55(18), p. 1899-1907.</t>
  </si>
  <si>
    <t>Yu, J., Li, X., Ma, Z., Sun, J. and Wang, J., 2010, Chronological Study of Meta-Acidic Volcanics in Qingshuigou-Bailiugou Orefield, Qilian County of Qinghai Province: Advances in Earth Science, v. 25, p. 55-60.</t>
  </si>
  <si>
    <t>Zhang, J.X., Xu, Z.Q., Chen, W. and Xu, H.F., 1997, A tentative discussion on the ages of the subduction-accretionary complex/volcanic arcs in the middle sector of North Qilian Mountain: Acta Petrologica Et Mineralogica, v. 16(02), p. 17-24.</t>
  </si>
  <si>
    <t>09QL73</t>
  </si>
  <si>
    <t>494 ± 6</t>
  </si>
  <si>
    <t>465 ± 4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</si>
</sst>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 "/>
    <numFmt numFmtId="180" formatCode="0.0000_ "/>
    <numFmt numFmtId="181" formatCode="0.000_ "/>
    <numFmt numFmtId="182" formatCode="0.000000_ "/>
    <numFmt numFmtId="183" formatCode="0.0000_);[Red]\(0.0000\)"/>
    <numFmt numFmtId="184" formatCode="0.000000_);[Red]\(0.000000\)"/>
    <numFmt numFmtId="185" formatCode="0.0_);[Red]\(0.0\)"/>
    <numFmt numFmtId="186" formatCode="0_);[Red]\(0\)"/>
    <numFmt numFmtId="187" formatCode="0.00000_ "/>
    <numFmt numFmtId="188" formatCode="0.0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&lt;10]0.0;[&lt;100]0;0"/>
    <numFmt numFmtId="194" formatCode="[&lt;10]0.00;[&lt;100]0.00;0.00"/>
    <numFmt numFmtId="195" formatCode="0.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56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2"/>
      <color indexed="8"/>
      <name val="Times New Roman"/>
      <family val="1"/>
    </font>
    <font>
      <sz val="10.5"/>
      <name val="等线"/>
      <family val="0"/>
    </font>
    <font>
      <sz val="9"/>
      <name val="等线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9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0" borderId="11" xfId="42" applyNumberFormat="1" applyFont="1" applyFill="1" applyBorder="1" applyAlignment="1">
      <alignment horizontal="center"/>
      <protection/>
    </xf>
    <xf numFmtId="176" fontId="3" fillId="0" borderId="11" xfId="42" applyNumberFormat="1" applyFont="1" applyFill="1" applyBorder="1" applyAlignment="1">
      <alignment horizontal="center"/>
      <protection/>
    </xf>
    <xf numFmtId="177" fontId="3" fillId="0" borderId="11" xfId="42" applyNumberFormat="1" applyFont="1" applyFill="1" applyBorder="1" applyAlignment="1">
      <alignment horizontal="center"/>
      <protection/>
    </xf>
    <xf numFmtId="178" fontId="3" fillId="0" borderId="11" xfId="41" applyNumberFormat="1" applyFont="1" applyBorder="1" applyAlignment="1">
      <alignment horizontal="center"/>
      <protection/>
    </xf>
    <xf numFmtId="0" fontId="10" fillId="0" borderId="10" xfId="42" applyNumberFormat="1" applyFont="1" applyFill="1" applyBorder="1" applyAlignment="1">
      <alignment horizontal="center"/>
      <protection/>
    </xf>
    <xf numFmtId="0" fontId="3" fillId="0" borderId="10" xfId="42" applyNumberFormat="1" applyFont="1" applyFill="1" applyBorder="1" applyAlignment="1">
      <alignment horizontal="center"/>
      <protection/>
    </xf>
    <xf numFmtId="0" fontId="3" fillId="0" borderId="0" xfId="42" applyNumberFormat="1" applyFont="1" applyFill="1" applyBorder="1" applyAlignment="1" applyProtection="1">
      <alignment horizontal="center"/>
      <protection hidden="1"/>
    </xf>
    <xf numFmtId="176" fontId="3" fillId="0" borderId="0" xfId="42" applyNumberFormat="1" applyFont="1" applyFill="1" applyBorder="1" applyAlignment="1" applyProtection="1">
      <alignment horizontal="center"/>
      <protection hidden="1"/>
    </xf>
    <xf numFmtId="177" fontId="3" fillId="0" borderId="0" xfId="42" applyNumberFormat="1" applyFont="1" applyFill="1" applyBorder="1" applyAlignment="1" applyProtection="1">
      <alignment horizontal="center"/>
      <protection hidden="1"/>
    </xf>
    <xf numFmtId="176" fontId="3" fillId="0" borderId="0" xfId="41" applyNumberFormat="1" applyFont="1" applyBorder="1" applyAlignment="1">
      <alignment horizontal="center"/>
      <protection/>
    </xf>
    <xf numFmtId="187" fontId="3" fillId="0" borderId="0" xfId="41" applyNumberFormat="1" applyFont="1" applyBorder="1" applyAlignment="1">
      <alignment horizontal="center"/>
      <protection/>
    </xf>
    <xf numFmtId="0" fontId="3" fillId="0" borderId="0" xfId="42" applyNumberFormat="1" applyFont="1" applyFill="1" applyBorder="1" applyAlignment="1">
      <alignment horizontal="center"/>
      <protection/>
    </xf>
    <xf numFmtId="179" fontId="3" fillId="0" borderId="0" xfId="42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vertical="center"/>
    </xf>
    <xf numFmtId="176" fontId="3" fillId="0" borderId="10" xfId="42" applyNumberFormat="1" applyFont="1" applyFill="1" applyBorder="1" applyAlignment="1" applyProtection="1">
      <alignment horizontal="center"/>
      <protection hidden="1"/>
    </xf>
    <xf numFmtId="177" fontId="3" fillId="0" borderId="10" xfId="42" applyNumberFormat="1" applyFont="1" applyFill="1" applyBorder="1" applyAlignment="1" applyProtection="1">
      <alignment horizontal="center"/>
      <protection hidden="1"/>
    </xf>
    <xf numFmtId="176" fontId="3" fillId="0" borderId="10" xfId="41" applyNumberFormat="1" applyFont="1" applyBorder="1" applyAlignment="1">
      <alignment horizontal="center"/>
      <protection/>
    </xf>
    <xf numFmtId="187" fontId="3" fillId="0" borderId="10" xfId="41" applyNumberFormat="1" applyFont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/>
    </xf>
    <xf numFmtId="184" fontId="3" fillId="0" borderId="11" xfId="0" applyNumberFormat="1" applyFont="1" applyFill="1" applyBorder="1" applyAlignment="1">
      <alignment horizontal="center"/>
    </xf>
    <xf numFmtId="179" fontId="3" fillId="0" borderId="11" xfId="0" applyNumberFormat="1" applyFont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/>
    </xf>
    <xf numFmtId="186" fontId="3" fillId="0" borderId="11" xfId="0" applyNumberFormat="1" applyFont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99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95" fontId="54" fillId="0" borderId="0" xfId="0" applyNumberFormat="1" applyFont="1" applyBorder="1" applyAlignment="1">
      <alignment vertical="center"/>
    </xf>
    <xf numFmtId="1" fontId="54" fillId="0" borderId="0" xfId="0" applyNumberFormat="1" applyFont="1" applyBorder="1" applyAlignment="1">
      <alignment vertical="center"/>
    </xf>
    <xf numFmtId="2" fontId="5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vertical="center"/>
    </xf>
    <xf numFmtId="195" fontId="54" fillId="0" borderId="11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195" fontId="3" fillId="0" borderId="0" xfId="0" applyNumberFormat="1" applyFont="1" applyAlignment="1">
      <alignment horizontal="center" vertical="center"/>
    </xf>
    <xf numFmtId="195" fontId="3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4" fillId="0" borderId="0" xfId="43" applyAlignment="1" applyProtection="1">
      <alignment vertical="center"/>
      <protection/>
    </xf>
    <xf numFmtId="2" fontId="9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10" xfId="42" applyNumberFormat="1" applyFont="1" applyFill="1" applyBorder="1" applyAlignment="1">
      <alignment horizontal="left"/>
      <protection/>
    </xf>
    <xf numFmtId="0" fontId="0" fillId="0" borderId="10" xfId="0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3" fillId="0" borderId="12" xfId="42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Data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eorem.mpchmainz.gwdg.de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5" sqref="A25:IV25"/>
    </sheetView>
  </sheetViews>
  <sheetFormatPr defaultColWidth="9.00390625" defaultRowHeight="14.25"/>
  <cols>
    <col min="1" max="1" width="9.00390625" style="30" customWidth="1"/>
    <col min="2" max="2" width="6.875" style="5" customWidth="1"/>
    <col min="3" max="3" width="7.50390625" style="5" customWidth="1"/>
    <col min="4" max="4" width="7.375" style="5" customWidth="1"/>
    <col min="5" max="5" width="7.25390625" style="5" customWidth="1"/>
    <col min="6" max="6" width="7.125" style="5" customWidth="1"/>
    <col min="7" max="12" width="9.00390625" style="5" customWidth="1"/>
    <col min="13" max="13" width="3.75390625" style="5" customWidth="1"/>
    <col min="14" max="16384" width="9.00390625" style="5" customWidth="1"/>
  </cols>
  <sheetData>
    <row r="1" spans="1:19" ht="15.75">
      <c r="A1" s="131" t="s">
        <v>226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5.75">
      <c r="A2" s="11" t="s">
        <v>0</v>
      </c>
      <c r="B2" s="12" t="s">
        <v>8</v>
      </c>
      <c r="C2" s="12" t="s">
        <v>1</v>
      </c>
      <c r="D2" s="13" t="s">
        <v>2</v>
      </c>
      <c r="E2" s="14" t="s">
        <v>3</v>
      </c>
      <c r="F2" s="14" t="s">
        <v>4</v>
      </c>
      <c r="G2" s="135" t="s">
        <v>5</v>
      </c>
      <c r="H2" s="135"/>
      <c r="I2" s="135"/>
      <c r="J2" s="135"/>
      <c r="K2" s="135"/>
      <c r="L2" s="135"/>
      <c r="M2" s="11"/>
      <c r="N2" s="135" t="s">
        <v>6</v>
      </c>
      <c r="O2" s="135"/>
      <c r="P2" s="135"/>
      <c r="Q2" s="135"/>
      <c r="R2" s="135"/>
      <c r="S2" s="135"/>
    </row>
    <row r="3" spans="1:19" ht="18.75">
      <c r="A3" s="1"/>
      <c r="B3" s="2"/>
      <c r="C3" s="2"/>
      <c r="D3" s="3"/>
      <c r="E3" s="1"/>
      <c r="F3" s="1"/>
      <c r="G3" s="15" t="s">
        <v>85</v>
      </c>
      <c r="H3" s="16" t="s">
        <v>7</v>
      </c>
      <c r="I3" s="15" t="s">
        <v>86</v>
      </c>
      <c r="J3" s="16" t="s">
        <v>7</v>
      </c>
      <c r="K3" s="15" t="s">
        <v>87</v>
      </c>
      <c r="L3" s="16" t="s">
        <v>7</v>
      </c>
      <c r="M3" s="16"/>
      <c r="N3" s="15" t="s">
        <v>88</v>
      </c>
      <c r="O3" s="16" t="s">
        <v>7</v>
      </c>
      <c r="P3" s="15" t="s">
        <v>86</v>
      </c>
      <c r="Q3" s="16" t="s">
        <v>7</v>
      </c>
      <c r="R3" s="15" t="s">
        <v>87</v>
      </c>
      <c r="S3" s="16" t="s">
        <v>7</v>
      </c>
    </row>
    <row r="4" spans="1:19" ht="15.75">
      <c r="A4" s="133" t="s">
        <v>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.75">
      <c r="A5" s="17">
        <v>1</v>
      </c>
      <c r="B5" s="18">
        <v>111.65</v>
      </c>
      <c r="C5" s="18">
        <v>199.91</v>
      </c>
      <c r="D5" s="19">
        <f aca="true" t="shared" si="0" ref="D5:D30">B5/C5</f>
        <v>0.5585013255965184</v>
      </c>
      <c r="E5" s="19">
        <v>3.72</v>
      </c>
      <c r="F5" s="20">
        <f>4800/(5.711+LOG(0.6)-LOG(E5))-273</f>
        <v>702.8857987840777</v>
      </c>
      <c r="G5" s="21">
        <v>0.05731</v>
      </c>
      <c r="H5" s="21">
        <v>0.00157</v>
      </c>
      <c r="I5" s="21">
        <v>0.64159</v>
      </c>
      <c r="J5" s="21">
        <v>0.01783</v>
      </c>
      <c r="K5" s="21">
        <v>0.08118</v>
      </c>
      <c r="L5" s="21">
        <v>0.00105</v>
      </c>
      <c r="M5" s="22"/>
      <c r="N5" s="20">
        <v>503</v>
      </c>
      <c r="O5" s="20">
        <v>39</v>
      </c>
      <c r="P5" s="20">
        <v>503</v>
      </c>
      <c r="Q5" s="20">
        <v>11</v>
      </c>
      <c r="R5" s="20">
        <v>503</v>
      </c>
      <c r="S5" s="20">
        <v>6</v>
      </c>
    </row>
    <row r="6" spans="1:19" ht="15.75">
      <c r="A6" s="17">
        <v>2</v>
      </c>
      <c r="B6" s="18">
        <v>368.11</v>
      </c>
      <c r="C6" s="18">
        <v>351.2</v>
      </c>
      <c r="D6" s="19">
        <f t="shared" si="0"/>
        <v>1.0481492027334853</v>
      </c>
      <c r="E6" s="19">
        <v>5.7</v>
      </c>
      <c r="F6" s="20">
        <f>4800/(5.711+LOG(0.6)-LOG(E6))-273</f>
        <v>741.096705901942</v>
      </c>
      <c r="G6" s="21">
        <v>0.05811</v>
      </c>
      <c r="H6" s="21">
        <v>0.00123</v>
      </c>
      <c r="I6" s="21">
        <v>0.6602</v>
      </c>
      <c r="J6" s="21">
        <v>0.01435</v>
      </c>
      <c r="K6" s="21">
        <v>0.08238</v>
      </c>
      <c r="L6" s="21">
        <v>0.00104</v>
      </c>
      <c r="M6" s="22"/>
      <c r="N6" s="20">
        <v>534</v>
      </c>
      <c r="O6" s="20">
        <v>26</v>
      </c>
      <c r="P6" s="20">
        <v>515</v>
      </c>
      <c r="Q6" s="20">
        <v>9</v>
      </c>
      <c r="R6" s="20">
        <v>510</v>
      </c>
      <c r="S6" s="20">
        <v>6</v>
      </c>
    </row>
    <row r="7" spans="1:19" ht="15.75">
      <c r="A7" s="17">
        <v>3</v>
      </c>
      <c r="B7" s="18">
        <v>124.69</v>
      </c>
      <c r="C7" s="18">
        <v>177.67</v>
      </c>
      <c r="D7" s="19">
        <f t="shared" si="0"/>
        <v>0.7018067203241966</v>
      </c>
      <c r="E7" s="19">
        <v>4.41</v>
      </c>
      <c r="F7" s="20">
        <f>4800/(5.711+LOG(0.6)-LOG(E7))-273</f>
        <v>717.7708332680861</v>
      </c>
      <c r="G7" s="21">
        <v>0.05724</v>
      </c>
      <c r="H7" s="21">
        <v>0.00151</v>
      </c>
      <c r="I7" s="21">
        <v>0.64024</v>
      </c>
      <c r="J7" s="21">
        <v>0.01706</v>
      </c>
      <c r="K7" s="21">
        <v>0.08111</v>
      </c>
      <c r="L7" s="21">
        <v>0.00106</v>
      </c>
      <c r="M7" s="22"/>
      <c r="N7" s="20">
        <v>501</v>
      </c>
      <c r="O7" s="20">
        <v>36</v>
      </c>
      <c r="P7" s="20">
        <v>502</v>
      </c>
      <c r="Q7" s="20">
        <v>11</v>
      </c>
      <c r="R7" s="20">
        <v>503</v>
      </c>
      <c r="S7" s="20">
        <v>6</v>
      </c>
    </row>
    <row r="8" spans="1:19" ht="15.75">
      <c r="A8" s="17">
        <v>4</v>
      </c>
      <c r="B8" s="18">
        <v>83.51</v>
      </c>
      <c r="C8" s="18">
        <v>154.09</v>
      </c>
      <c r="D8" s="19">
        <f t="shared" si="0"/>
        <v>0.5419559997404114</v>
      </c>
      <c r="E8" s="19">
        <v>4.13</v>
      </c>
      <c r="F8" s="20">
        <f>4800/(5.711+LOG(0.6)-LOG(E8))-273</f>
        <v>711.9788269061492</v>
      </c>
      <c r="G8" s="21">
        <v>0.05759</v>
      </c>
      <c r="H8" s="21">
        <v>0.00166</v>
      </c>
      <c r="I8" s="21">
        <v>0.6555</v>
      </c>
      <c r="J8" s="21">
        <v>0.01901</v>
      </c>
      <c r="K8" s="21">
        <v>0.08254</v>
      </c>
      <c r="L8" s="21">
        <v>0.00109</v>
      </c>
      <c r="M8" s="22"/>
      <c r="N8" s="20">
        <v>514</v>
      </c>
      <c r="O8" s="20">
        <v>41</v>
      </c>
      <c r="P8" s="20">
        <v>512</v>
      </c>
      <c r="Q8" s="20">
        <v>12</v>
      </c>
      <c r="R8" s="20">
        <v>511</v>
      </c>
      <c r="S8" s="20">
        <v>6</v>
      </c>
    </row>
    <row r="9" spans="1:19" ht="15.75">
      <c r="A9" s="17">
        <v>5</v>
      </c>
      <c r="B9" s="18">
        <v>78.66</v>
      </c>
      <c r="C9" s="18">
        <v>159.83</v>
      </c>
      <c r="D9" s="19">
        <f t="shared" si="0"/>
        <v>0.49214790715134826</v>
      </c>
      <c r="E9" s="23">
        <v>34.15</v>
      </c>
      <c r="F9" s="20">
        <v>940</v>
      </c>
      <c r="G9" s="21">
        <v>0.05944</v>
      </c>
      <c r="H9" s="21">
        <v>0.00168</v>
      </c>
      <c r="I9" s="21">
        <v>0.67843</v>
      </c>
      <c r="J9" s="21">
        <v>0.01937</v>
      </c>
      <c r="K9" s="21">
        <v>0.08277</v>
      </c>
      <c r="L9" s="21">
        <v>0.00108</v>
      </c>
      <c r="M9" s="22"/>
      <c r="N9" s="20">
        <v>583</v>
      </c>
      <c r="O9" s="20">
        <v>39</v>
      </c>
      <c r="P9" s="20">
        <v>526</v>
      </c>
      <c r="Q9" s="20">
        <v>12</v>
      </c>
      <c r="R9" s="20">
        <v>513</v>
      </c>
      <c r="S9" s="20">
        <v>6</v>
      </c>
    </row>
    <row r="10" spans="1:19" ht="15.75">
      <c r="A10" s="17">
        <v>6</v>
      </c>
      <c r="B10" s="18">
        <v>171.59</v>
      </c>
      <c r="C10" s="18">
        <v>219.13</v>
      </c>
      <c r="D10" s="19">
        <f t="shared" si="0"/>
        <v>0.7830511568475335</v>
      </c>
      <c r="E10" s="18">
        <v>104.39</v>
      </c>
      <c r="F10" s="20"/>
      <c r="G10" s="21">
        <v>0.05979</v>
      </c>
      <c r="H10" s="21">
        <v>0.00164</v>
      </c>
      <c r="I10" s="21">
        <v>0.67022</v>
      </c>
      <c r="J10" s="21">
        <v>0.01861</v>
      </c>
      <c r="K10" s="21">
        <v>0.08129</v>
      </c>
      <c r="L10" s="21">
        <v>0.00106</v>
      </c>
      <c r="M10" s="22"/>
      <c r="N10" s="20">
        <v>596</v>
      </c>
      <c r="O10" s="20">
        <v>38</v>
      </c>
      <c r="P10" s="20">
        <v>521</v>
      </c>
      <c r="Q10" s="20">
        <v>11</v>
      </c>
      <c r="R10" s="20">
        <v>504</v>
      </c>
      <c r="S10" s="20">
        <v>6</v>
      </c>
    </row>
    <row r="11" spans="1:19" ht="15.75">
      <c r="A11" s="17">
        <v>7</v>
      </c>
      <c r="B11" s="18">
        <v>66.96</v>
      </c>
      <c r="C11" s="18">
        <v>127.76</v>
      </c>
      <c r="D11" s="19">
        <f t="shared" si="0"/>
        <v>0.5241077019411395</v>
      </c>
      <c r="E11" s="19">
        <v>5.31</v>
      </c>
      <c r="F11" s="20">
        <f aca="true" t="shared" si="1" ref="F11:F19">4800/(5.711+LOG(0.6)-LOG(E11))-273</f>
        <v>734.5446773076293</v>
      </c>
      <c r="G11" s="21">
        <v>0.05765</v>
      </c>
      <c r="H11" s="21">
        <v>0.00187</v>
      </c>
      <c r="I11" s="21">
        <v>0.65785</v>
      </c>
      <c r="J11" s="21">
        <v>0.02149</v>
      </c>
      <c r="K11" s="21">
        <v>0.08275</v>
      </c>
      <c r="L11" s="21">
        <v>0.0011</v>
      </c>
      <c r="M11" s="22"/>
      <c r="N11" s="20">
        <v>516</v>
      </c>
      <c r="O11" s="20">
        <v>48</v>
      </c>
      <c r="P11" s="20">
        <v>513</v>
      </c>
      <c r="Q11" s="20">
        <v>13</v>
      </c>
      <c r="R11" s="20">
        <v>513</v>
      </c>
      <c r="S11" s="20">
        <v>7</v>
      </c>
    </row>
    <row r="12" spans="1:19" ht="15.75">
      <c r="A12" s="17">
        <v>8</v>
      </c>
      <c r="B12" s="18">
        <v>92.64</v>
      </c>
      <c r="C12" s="18">
        <v>221.48</v>
      </c>
      <c r="D12" s="19">
        <f t="shared" si="0"/>
        <v>0.4182770453314069</v>
      </c>
      <c r="E12" s="19">
        <v>4.9</v>
      </c>
      <c r="F12" s="20">
        <f t="shared" si="1"/>
        <v>727.2177202344635</v>
      </c>
      <c r="G12" s="21">
        <v>0.05724</v>
      </c>
      <c r="H12" s="21">
        <v>0.00145</v>
      </c>
      <c r="I12" s="21">
        <v>0.64016</v>
      </c>
      <c r="J12" s="21">
        <v>0.01646</v>
      </c>
      <c r="K12" s="21">
        <v>0.08109</v>
      </c>
      <c r="L12" s="21">
        <v>0.00105</v>
      </c>
      <c r="M12" s="22"/>
      <c r="N12" s="20">
        <v>501</v>
      </c>
      <c r="O12" s="20">
        <v>34</v>
      </c>
      <c r="P12" s="20">
        <v>502</v>
      </c>
      <c r="Q12" s="20">
        <v>10</v>
      </c>
      <c r="R12" s="20">
        <v>503</v>
      </c>
      <c r="S12" s="20">
        <v>6</v>
      </c>
    </row>
    <row r="13" spans="1:19" ht="15.75">
      <c r="A13" s="17">
        <v>9</v>
      </c>
      <c r="B13" s="18">
        <v>100.47</v>
      </c>
      <c r="C13" s="18">
        <v>172.75</v>
      </c>
      <c r="D13" s="19">
        <f t="shared" si="0"/>
        <v>0.5815918958031838</v>
      </c>
      <c r="E13" s="19">
        <v>5.32</v>
      </c>
      <c r="F13" s="20">
        <f t="shared" si="1"/>
        <v>734.7175168286317</v>
      </c>
      <c r="G13" s="21">
        <v>0.05735</v>
      </c>
      <c r="H13" s="21">
        <v>0.00146</v>
      </c>
      <c r="I13" s="21">
        <v>0.63931</v>
      </c>
      <c r="J13" s="21">
        <v>0.01649</v>
      </c>
      <c r="K13" s="21">
        <v>0.08083</v>
      </c>
      <c r="L13" s="21">
        <v>0.00105</v>
      </c>
      <c r="M13" s="22"/>
      <c r="N13" s="20">
        <v>505</v>
      </c>
      <c r="O13" s="20">
        <v>34</v>
      </c>
      <c r="P13" s="20">
        <v>502</v>
      </c>
      <c r="Q13" s="20">
        <v>10</v>
      </c>
      <c r="R13" s="20">
        <v>501</v>
      </c>
      <c r="S13" s="20">
        <v>6</v>
      </c>
    </row>
    <row r="14" spans="1:19" ht="15.75">
      <c r="A14" s="17">
        <v>10</v>
      </c>
      <c r="B14" s="18">
        <v>86</v>
      </c>
      <c r="C14" s="18">
        <v>145.99</v>
      </c>
      <c r="D14" s="19">
        <f t="shared" si="0"/>
        <v>0.589081443934516</v>
      </c>
      <c r="E14" s="19">
        <v>4</v>
      </c>
      <c r="F14" s="20">
        <f t="shared" si="1"/>
        <v>709.1793262210311</v>
      </c>
      <c r="G14" s="21">
        <v>0.05735</v>
      </c>
      <c r="H14" s="21">
        <v>0.00156</v>
      </c>
      <c r="I14" s="21">
        <v>0.64217</v>
      </c>
      <c r="J14" s="21">
        <v>0.01762</v>
      </c>
      <c r="K14" s="21">
        <v>0.08119</v>
      </c>
      <c r="L14" s="21">
        <v>0.00108</v>
      </c>
      <c r="M14" s="22"/>
      <c r="N14" s="20">
        <v>505</v>
      </c>
      <c r="O14" s="20">
        <v>37</v>
      </c>
      <c r="P14" s="20">
        <v>504</v>
      </c>
      <c r="Q14" s="20">
        <v>11</v>
      </c>
      <c r="R14" s="20">
        <v>503</v>
      </c>
      <c r="S14" s="20">
        <v>6</v>
      </c>
    </row>
    <row r="15" spans="1:19" ht="15.75">
      <c r="A15" s="17">
        <v>11</v>
      </c>
      <c r="B15" s="18">
        <v>110.3</v>
      </c>
      <c r="C15" s="18">
        <v>211.86</v>
      </c>
      <c r="D15" s="19">
        <f t="shared" si="0"/>
        <v>0.5206268290380439</v>
      </c>
      <c r="E15" s="19">
        <v>5.44</v>
      </c>
      <c r="F15" s="20">
        <f t="shared" si="1"/>
        <v>736.7711450064999</v>
      </c>
      <c r="G15" s="21">
        <v>0.06023</v>
      </c>
      <c r="H15" s="21">
        <v>0.00138</v>
      </c>
      <c r="I15" s="21">
        <v>0.66096</v>
      </c>
      <c r="J15" s="21">
        <v>0.01548</v>
      </c>
      <c r="K15" s="21">
        <v>0.07957</v>
      </c>
      <c r="L15" s="21">
        <v>0.00103</v>
      </c>
      <c r="M15" s="22"/>
      <c r="N15" s="20">
        <v>612</v>
      </c>
      <c r="O15" s="20">
        <v>29</v>
      </c>
      <c r="P15" s="20">
        <v>515</v>
      </c>
      <c r="Q15" s="20">
        <v>9</v>
      </c>
      <c r="R15" s="20">
        <v>494</v>
      </c>
      <c r="S15" s="20">
        <v>6</v>
      </c>
    </row>
    <row r="16" spans="1:19" ht="15.75">
      <c r="A16" s="17">
        <v>12</v>
      </c>
      <c r="B16" s="18">
        <v>108.98</v>
      </c>
      <c r="C16" s="18">
        <v>168.47</v>
      </c>
      <c r="D16" s="19">
        <f t="shared" si="0"/>
        <v>0.6468807502819494</v>
      </c>
      <c r="E16" s="19">
        <v>4.52</v>
      </c>
      <c r="F16" s="20">
        <f t="shared" si="1"/>
        <v>719.9638549027646</v>
      </c>
      <c r="G16" s="21">
        <v>0.05746</v>
      </c>
      <c r="H16" s="21">
        <v>0.00157</v>
      </c>
      <c r="I16" s="21">
        <v>0.65485</v>
      </c>
      <c r="J16" s="21">
        <v>0.01804</v>
      </c>
      <c r="K16" s="21">
        <v>0.08264</v>
      </c>
      <c r="L16" s="21">
        <v>0.00109</v>
      </c>
      <c r="M16" s="22"/>
      <c r="N16" s="20">
        <v>509</v>
      </c>
      <c r="O16" s="20">
        <v>38</v>
      </c>
      <c r="P16" s="20">
        <v>511</v>
      </c>
      <c r="Q16" s="20">
        <v>11</v>
      </c>
      <c r="R16" s="20">
        <v>512</v>
      </c>
      <c r="S16" s="20">
        <v>6</v>
      </c>
    </row>
    <row r="17" spans="1:19" ht="15.75">
      <c r="A17" s="17">
        <v>13</v>
      </c>
      <c r="B17" s="18">
        <v>285.64</v>
      </c>
      <c r="C17" s="18">
        <v>380.7</v>
      </c>
      <c r="D17" s="19">
        <f t="shared" si="0"/>
        <v>0.7503020751247701</v>
      </c>
      <c r="E17" s="19">
        <v>3.73</v>
      </c>
      <c r="F17" s="20">
        <f t="shared" si="1"/>
        <v>703.1171746248957</v>
      </c>
      <c r="G17" s="21">
        <v>0.05845</v>
      </c>
      <c r="H17" s="21">
        <v>0.00131</v>
      </c>
      <c r="I17" s="21">
        <v>0.65356</v>
      </c>
      <c r="J17" s="21">
        <v>0.01494</v>
      </c>
      <c r="K17" s="21">
        <v>0.08108</v>
      </c>
      <c r="L17" s="21">
        <v>0.00103</v>
      </c>
      <c r="M17" s="22"/>
      <c r="N17" s="20">
        <v>547</v>
      </c>
      <c r="O17" s="20">
        <v>28</v>
      </c>
      <c r="P17" s="20">
        <v>511</v>
      </c>
      <c r="Q17" s="20">
        <v>9</v>
      </c>
      <c r="R17" s="20">
        <v>503</v>
      </c>
      <c r="S17" s="20">
        <v>6</v>
      </c>
    </row>
    <row r="18" spans="1:19" ht="15.75">
      <c r="A18" s="17">
        <v>14</v>
      </c>
      <c r="B18" s="18">
        <v>147.92</v>
      </c>
      <c r="C18" s="18">
        <v>237.03</v>
      </c>
      <c r="D18" s="19">
        <f t="shared" si="0"/>
        <v>0.6240560266632915</v>
      </c>
      <c r="E18" s="19">
        <v>8.64</v>
      </c>
      <c r="F18" s="20">
        <f t="shared" si="1"/>
        <v>781.3338870414684</v>
      </c>
      <c r="G18" s="21">
        <v>0.05746</v>
      </c>
      <c r="H18" s="21">
        <v>0.00143</v>
      </c>
      <c r="I18" s="21">
        <v>0.6401</v>
      </c>
      <c r="J18" s="21">
        <v>0.01614</v>
      </c>
      <c r="K18" s="21">
        <v>0.08078</v>
      </c>
      <c r="L18" s="21">
        <v>0.00105</v>
      </c>
      <c r="M18" s="22"/>
      <c r="N18" s="20">
        <v>509</v>
      </c>
      <c r="O18" s="20">
        <v>33</v>
      </c>
      <c r="P18" s="20">
        <v>502</v>
      </c>
      <c r="Q18" s="20">
        <v>10</v>
      </c>
      <c r="R18" s="20">
        <v>501</v>
      </c>
      <c r="S18" s="20">
        <v>6</v>
      </c>
    </row>
    <row r="19" spans="1:19" ht="15.75">
      <c r="A19" s="17">
        <v>15</v>
      </c>
      <c r="B19" s="18">
        <v>102.06</v>
      </c>
      <c r="C19" s="18">
        <v>176.35</v>
      </c>
      <c r="D19" s="19">
        <f t="shared" si="0"/>
        <v>0.5787354692373122</v>
      </c>
      <c r="E19" s="19">
        <v>3.44</v>
      </c>
      <c r="F19" s="20">
        <f t="shared" si="1"/>
        <v>696.1893087654173</v>
      </c>
      <c r="G19" s="21">
        <v>0.06216</v>
      </c>
      <c r="H19" s="21">
        <v>0.00282</v>
      </c>
      <c r="I19" s="21">
        <v>0.69146</v>
      </c>
      <c r="J19" s="21">
        <v>0.02986</v>
      </c>
      <c r="K19" s="21">
        <v>0.08068</v>
      </c>
      <c r="L19" s="21">
        <v>0.00111</v>
      </c>
      <c r="M19" s="22"/>
      <c r="N19" s="20">
        <v>680</v>
      </c>
      <c r="O19" s="20">
        <v>99</v>
      </c>
      <c r="P19" s="20">
        <v>534</v>
      </c>
      <c r="Q19" s="20">
        <v>18</v>
      </c>
      <c r="R19" s="20">
        <v>500</v>
      </c>
      <c r="S19" s="20">
        <v>7</v>
      </c>
    </row>
    <row r="20" spans="1:19" ht="15.75">
      <c r="A20" s="17">
        <v>16</v>
      </c>
      <c r="B20" s="18">
        <v>277.64</v>
      </c>
      <c r="C20" s="18">
        <v>243.83</v>
      </c>
      <c r="D20" s="19">
        <f t="shared" si="0"/>
        <v>1.1386621826682524</v>
      </c>
      <c r="E20" s="23">
        <v>99.27</v>
      </c>
      <c r="F20" s="20"/>
      <c r="G20" s="21">
        <v>0.05957</v>
      </c>
      <c r="H20" s="21">
        <v>0.00159</v>
      </c>
      <c r="I20" s="21">
        <v>0.66715</v>
      </c>
      <c r="J20" s="21">
        <v>0.018</v>
      </c>
      <c r="K20" s="21">
        <v>0.08122</v>
      </c>
      <c r="L20" s="21">
        <v>0.00107</v>
      </c>
      <c r="M20" s="22"/>
      <c r="N20" s="20">
        <v>588</v>
      </c>
      <c r="O20" s="20">
        <v>36</v>
      </c>
      <c r="P20" s="20">
        <v>519</v>
      </c>
      <c r="Q20" s="20">
        <v>11</v>
      </c>
      <c r="R20" s="20">
        <v>503</v>
      </c>
      <c r="S20" s="20">
        <v>6</v>
      </c>
    </row>
    <row r="21" spans="1:19" ht="15.75">
      <c r="A21" s="17">
        <v>17</v>
      </c>
      <c r="B21" s="18">
        <v>139.94</v>
      </c>
      <c r="C21" s="18">
        <v>283.3</v>
      </c>
      <c r="D21" s="19">
        <f t="shared" si="0"/>
        <v>0.4939639957642075</v>
      </c>
      <c r="E21" s="19">
        <v>4.21</v>
      </c>
      <c r="F21" s="20">
        <f>4800/(5.711+LOG(0.6)-LOG(E21))-273</f>
        <v>713.665796656148</v>
      </c>
      <c r="G21" s="21">
        <v>0.05793</v>
      </c>
      <c r="H21" s="21">
        <v>0.00173</v>
      </c>
      <c r="I21" s="21">
        <v>0.64388</v>
      </c>
      <c r="J21" s="21">
        <v>0.01931</v>
      </c>
      <c r="K21" s="21">
        <v>0.0806</v>
      </c>
      <c r="L21" s="21">
        <v>0.0011</v>
      </c>
      <c r="M21" s="22"/>
      <c r="N21" s="20">
        <v>527</v>
      </c>
      <c r="O21" s="20">
        <v>42</v>
      </c>
      <c r="P21" s="20">
        <v>505</v>
      </c>
      <c r="Q21" s="20">
        <v>12</v>
      </c>
      <c r="R21" s="20">
        <v>500</v>
      </c>
      <c r="S21" s="20">
        <v>7</v>
      </c>
    </row>
    <row r="22" spans="1:19" ht="15.75">
      <c r="A22" s="17">
        <v>18</v>
      </c>
      <c r="B22" s="18">
        <v>98.69</v>
      </c>
      <c r="C22" s="18">
        <v>169.86</v>
      </c>
      <c r="D22" s="19">
        <f t="shared" si="0"/>
        <v>0.5810078888496408</v>
      </c>
      <c r="E22" s="19">
        <v>2.69</v>
      </c>
      <c r="F22" s="20">
        <f>4800/(5.711+LOG(0.6)-LOG(E22))-273</f>
        <v>675.729291384251</v>
      </c>
      <c r="G22" s="21">
        <v>0.05825</v>
      </c>
      <c r="H22" s="21">
        <v>0.00171</v>
      </c>
      <c r="I22" s="21">
        <v>0.65903</v>
      </c>
      <c r="J22" s="21">
        <v>0.01954</v>
      </c>
      <c r="K22" s="21">
        <v>0.08205</v>
      </c>
      <c r="L22" s="21">
        <v>0.00108</v>
      </c>
      <c r="M22" s="22"/>
      <c r="N22" s="20">
        <v>539</v>
      </c>
      <c r="O22" s="20">
        <v>42</v>
      </c>
      <c r="P22" s="20">
        <v>514</v>
      </c>
      <c r="Q22" s="20">
        <v>12</v>
      </c>
      <c r="R22" s="20">
        <v>508</v>
      </c>
      <c r="S22" s="20">
        <v>6</v>
      </c>
    </row>
    <row r="23" spans="1:19" ht="15.75">
      <c r="A23" s="17">
        <v>19</v>
      </c>
      <c r="B23" s="18">
        <v>130.38</v>
      </c>
      <c r="C23" s="18">
        <v>197.99</v>
      </c>
      <c r="D23" s="19">
        <f t="shared" si="0"/>
        <v>0.6585181069750997</v>
      </c>
      <c r="E23" s="18">
        <v>425.76</v>
      </c>
      <c r="F23" s="20"/>
      <c r="G23" s="21">
        <v>0.05804</v>
      </c>
      <c r="H23" s="21">
        <v>0.0016</v>
      </c>
      <c r="I23" s="21">
        <v>0.65659</v>
      </c>
      <c r="J23" s="21">
        <v>0.01825</v>
      </c>
      <c r="K23" s="21">
        <v>0.08202</v>
      </c>
      <c r="L23" s="21">
        <v>0.00108</v>
      </c>
      <c r="M23" s="22"/>
      <c r="N23" s="20">
        <v>531</v>
      </c>
      <c r="O23" s="20">
        <v>38</v>
      </c>
      <c r="P23" s="20">
        <v>513</v>
      </c>
      <c r="Q23" s="20">
        <v>11</v>
      </c>
      <c r="R23" s="20">
        <v>508</v>
      </c>
      <c r="S23" s="20">
        <v>6</v>
      </c>
    </row>
    <row r="24" spans="1:19" ht="15.75">
      <c r="A24" s="17">
        <v>20</v>
      </c>
      <c r="B24" s="18">
        <v>131.86</v>
      </c>
      <c r="C24" s="18">
        <v>171.86</v>
      </c>
      <c r="D24" s="19">
        <f t="shared" si="0"/>
        <v>0.7672524147561969</v>
      </c>
      <c r="E24" s="18">
        <v>660.29</v>
      </c>
      <c r="F24" s="20"/>
      <c r="G24" s="21">
        <v>0.05756</v>
      </c>
      <c r="H24" s="21">
        <v>0.00158</v>
      </c>
      <c r="I24" s="21">
        <v>0.65529</v>
      </c>
      <c r="J24" s="21">
        <v>0.01818</v>
      </c>
      <c r="K24" s="21">
        <v>0.08255</v>
      </c>
      <c r="L24" s="21">
        <v>0.00108</v>
      </c>
      <c r="M24" s="22"/>
      <c r="N24" s="20">
        <v>513</v>
      </c>
      <c r="O24" s="20">
        <v>38</v>
      </c>
      <c r="P24" s="20">
        <v>512</v>
      </c>
      <c r="Q24" s="20">
        <v>11</v>
      </c>
      <c r="R24" s="20">
        <v>511</v>
      </c>
      <c r="S24" s="20">
        <v>6</v>
      </c>
    </row>
    <row r="25" spans="1:19" ht="15.75">
      <c r="A25" s="17">
        <v>21</v>
      </c>
      <c r="B25" s="18">
        <v>118.64</v>
      </c>
      <c r="C25" s="18">
        <v>215.91</v>
      </c>
      <c r="D25" s="19">
        <f t="shared" si="0"/>
        <v>0.5494882126812097</v>
      </c>
      <c r="E25" s="19">
        <v>4.67</v>
      </c>
      <c r="F25" s="20">
        <f aca="true" t="shared" si="2" ref="F25:F30">4800/(5.711+LOG(0.6)-LOG(E25))-273</f>
        <v>722.8848441054868</v>
      </c>
      <c r="G25" s="21">
        <v>0.05835</v>
      </c>
      <c r="H25" s="21">
        <v>0.00166</v>
      </c>
      <c r="I25" s="21">
        <v>0.65593</v>
      </c>
      <c r="J25" s="21">
        <v>0.01883</v>
      </c>
      <c r="K25" s="21">
        <v>0.08151</v>
      </c>
      <c r="L25" s="21">
        <v>0.00106</v>
      </c>
      <c r="M25" s="22"/>
      <c r="N25" s="20">
        <v>543</v>
      </c>
      <c r="O25" s="20">
        <v>40</v>
      </c>
      <c r="P25" s="20">
        <v>512</v>
      </c>
      <c r="Q25" s="20">
        <v>12</v>
      </c>
      <c r="R25" s="20">
        <v>505</v>
      </c>
      <c r="S25" s="20">
        <v>6</v>
      </c>
    </row>
    <row r="26" spans="1:19" ht="15.75">
      <c r="A26" s="17">
        <v>22</v>
      </c>
      <c r="B26" s="18">
        <v>125.12</v>
      </c>
      <c r="C26" s="18">
        <v>203.96</v>
      </c>
      <c r="D26" s="19">
        <f t="shared" si="0"/>
        <v>0.6134536183565404</v>
      </c>
      <c r="E26" s="19">
        <v>2.96</v>
      </c>
      <c r="F26" s="20">
        <f t="shared" si="2"/>
        <v>683.5831730407455</v>
      </c>
      <c r="G26" s="21">
        <v>0.05777</v>
      </c>
      <c r="H26" s="21">
        <v>0.0016</v>
      </c>
      <c r="I26" s="21">
        <v>0.65265</v>
      </c>
      <c r="J26" s="21">
        <v>0.01827</v>
      </c>
      <c r="K26" s="21">
        <v>0.08192</v>
      </c>
      <c r="L26" s="21">
        <v>0.00107</v>
      </c>
      <c r="M26" s="22"/>
      <c r="N26" s="20">
        <v>521</v>
      </c>
      <c r="O26" s="20">
        <v>39</v>
      </c>
      <c r="P26" s="20">
        <v>510</v>
      </c>
      <c r="Q26" s="20">
        <v>11</v>
      </c>
      <c r="R26" s="20">
        <v>508</v>
      </c>
      <c r="S26" s="20">
        <v>6</v>
      </c>
    </row>
    <row r="27" spans="1:19" ht="15.75">
      <c r="A27" s="17">
        <v>23</v>
      </c>
      <c r="B27" s="18">
        <v>180.76</v>
      </c>
      <c r="C27" s="18">
        <v>227.5</v>
      </c>
      <c r="D27" s="19">
        <f t="shared" si="0"/>
        <v>0.7945494505494505</v>
      </c>
      <c r="E27" s="19">
        <v>4.5</v>
      </c>
      <c r="F27" s="20">
        <f t="shared" si="2"/>
        <v>719.5684053157576</v>
      </c>
      <c r="G27" s="21">
        <v>0.05773</v>
      </c>
      <c r="H27" s="21">
        <v>0.00146</v>
      </c>
      <c r="I27" s="21">
        <v>0.65038</v>
      </c>
      <c r="J27" s="21">
        <v>0.01668</v>
      </c>
      <c r="K27" s="21">
        <v>0.0817</v>
      </c>
      <c r="L27" s="21">
        <v>0.00105</v>
      </c>
      <c r="M27" s="22"/>
      <c r="N27" s="20">
        <v>520</v>
      </c>
      <c r="O27" s="20">
        <v>34</v>
      </c>
      <c r="P27" s="20">
        <v>509</v>
      </c>
      <c r="Q27" s="20">
        <v>10</v>
      </c>
      <c r="R27" s="20">
        <v>506</v>
      </c>
      <c r="S27" s="20">
        <v>6</v>
      </c>
    </row>
    <row r="28" spans="1:19" ht="15.75">
      <c r="A28" s="17">
        <v>24</v>
      </c>
      <c r="B28" s="18">
        <v>108.49</v>
      </c>
      <c r="C28" s="18">
        <v>184.47</v>
      </c>
      <c r="D28" s="19">
        <f t="shared" si="0"/>
        <v>0.5881173090475416</v>
      </c>
      <c r="E28" s="19">
        <v>2.62</v>
      </c>
      <c r="F28" s="20">
        <f t="shared" si="2"/>
        <v>673.5868717768375</v>
      </c>
      <c r="G28" s="21">
        <v>0.0565</v>
      </c>
      <c r="H28" s="21">
        <v>0.00138</v>
      </c>
      <c r="I28" s="21">
        <v>0.64624</v>
      </c>
      <c r="J28" s="21">
        <v>0.01603</v>
      </c>
      <c r="K28" s="21">
        <v>0.08293</v>
      </c>
      <c r="L28" s="21">
        <v>0.00108</v>
      </c>
      <c r="M28" s="22"/>
      <c r="N28" s="20">
        <v>472</v>
      </c>
      <c r="O28" s="20">
        <v>32</v>
      </c>
      <c r="P28" s="20">
        <v>506</v>
      </c>
      <c r="Q28" s="20">
        <v>10</v>
      </c>
      <c r="R28" s="20">
        <v>514</v>
      </c>
      <c r="S28" s="20">
        <v>6</v>
      </c>
    </row>
    <row r="29" spans="1:19" ht="15.75">
      <c r="A29" s="17">
        <v>25</v>
      </c>
      <c r="B29" s="18">
        <v>316.59</v>
      </c>
      <c r="C29" s="18">
        <v>376.12</v>
      </c>
      <c r="D29" s="19">
        <f t="shared" si="0"/>
        <v>0.8417260448792938</v>
      </c>
      <c r="E29" s="19">
        <v>5.03</v>
      </c>
      <c r="F29" s="20">
        <f t="shared" si="2"/>
        <v>729.5935287146245</v>
      </c>
      <c r="G29" s="21">
        <v>0.05606</v>
      </c>
      <c r="H29" s="21">
        <v>0.00116</v>
      </c>
      <c r="I29" s="21">
        <v>0.65757</v>
      </c>
      <c r="J29" s="21">
        <v>0.01396</v>
      </c>
      <c r="K29" s="21">
        <v>0.08506</v>
      </c>
      <c r="L29" s="21">
        <v>0.00107</v>
      </c>
      <c r="M29" s="22"/>
      <c r="N29" s="20">
        <v>455</v>
      </c>
      <c r="O29" s="20">
        <v>26</v>
      </c>
      <c r="P29" s="20">
        <v>513</v>
      </c>
      <c r="Q29" s="20">
        <v>9</v>
      </c>
      <c r="R29" s="20">
        <v>526</v>
      </c>
      <c r="S29" s="20">
        <v>6</v>
      </c>
    </row>
    <row r="30" spans="1:19" ht="15.75">
      <c r="A30" s="17">
        <v>26</v>
      </c>
      <c r="B30" s="18">
        <v>120.04</v>
      </c>
      <c r="C30" s="18">
        <v>198.72</v>
      </c>
      <c r="D30" s="19">
        <f t="shared" si="0"/>
        <v>0.6040660225442834</v>
      </c>
      <c r="E30" s="19">
        <v>4.63</v>
      </c>
      <c r="F30" s="20">
        <f t="shared" si="2"/>
        <v>722.1135241950865</v>
      </c>
      <c r="G30" s="21">
        <v>0.05738</v>
      </c>
      <c r="H30" s="21">
        <v>0.00148</v>
      </c>
      <c r="I30" s="21">
        <v>0.64014</v>
      </c>
      <c r="J30" s="21">
        <v>0.01673</v>
      </c>
      <c r="K30" s="21">
        <v>0.08089</v>
      </c>
      <c r="L30" s="21">
        <v>0.00106</v>
      </c>
      <c r="M30" s="16"/>
      <c r="N30" s="20">
        <v>506</v>
      </c>
      <c r="O30" s="20">
        <v>35</v>
      </c>
      <c r="P30" s="20">
        <v>502</v>
      </c>
      <c r="Q30" s="20">
        <v>10</v>
      </c>
      <c r="R30" s="20">
        <v>501</v>
      </c>
      <c r="S30" s="20">
        <v>6</v>
      </c>
    </row>
    <row r="31" spans="1:19" ht="15.75">
      <c r="A31" s="133" t="s">
        <v>10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 ht="15.75">
      <c r="A32" s="17">
        <v>1</v>
      </c>
      <c r="B32" s="18">
        <v>1195.88</v>
      </c>
      <c r="C32" s="18">
        <v>1546.54</v>
      </c>
      <c r="D32" s="19">
        <f aca="true" t="shared" si="3" ref="D32:D56">B32/C32</f>
        <v>0.7732616033209617</v>
      </c>
      <c r="E32" s="19">
        <v>8.39</v>
      </c>
      <c r="F32" s="20">
        <f aca="true" t="shared" si="4" ref="F32:F53">4800/(5.711+LOG(0.6)-LOG(E32))-273</f>
        <v>778.3889825303215</v>
      </c>
      <c r="G32" s="21">
        <v>0.05712</v>
      </c>
      <c r="H32" s="21">
        <v>0.00123</v>
      </c>
      <c r="I32" s="21">
        <v>0.62971</v>
      </c>
      <c r="J32" s="21">
        <v>0.01375</v>
      </c>
      <c r="K32" s="21">
        <v>0.07993</v>
      </c>
      <c r="L32" s="21">
        <v>0.001</v>
      </c>
      <c r="N32" s="20">
        <v>496</v>
      </c>
      <c r="O32" s="20">
        <v>27</v>
      </c>
      <c r="P32" s="20">
        <v>496</v>
      </c>
      <c r="Q32" s="20">
        <v>9</v>
      </c>
      <c r="R32" s="20">
        <v>496</v>
      </c>
      <c r="S32" s="20">
        <v>6</v>
      </c>
    </row>
    <row r="33" spans="1:19" ht="15.75">
      <c r="A33" s="17">
        <v>2</v>
      </c>
      <c r="B33" s="18">
        <v>586.91</v>
      </c>
      <c r="C33" s="18">
        <v>789.71</v>
      </c>
      <c r="D33" s="19">
        <f t="shared" si="3"/>
        <v>0.743196869736992</v>
      </c>
      <c r="E33" s="19">
        <v>9.32</v>
      </c>
      <c r="F33" s="20">
        <f t="shared" si="4"/>
        <v>789.009087039268</v>
      </c>
      <c r="G33" s="21">
        <v>0.05726</v>
      </c>
      <c r="H33" s="21">
        <v>0.00136</v>
      </c>
      <c r="I33" s="21">
        <v>0.63549</v>
      </c>
      <c r="J33" s="21">
        <v>0.01514</v>
      </c>
      <c r="K33" s="21">
        <v>0.08046</v>
      </c>
      <c r="L33" s="21">
        <v>0.00102</v>
      </c>
      <c r="N33" s="20">
        <v>502</v>
      </c>
      <c r="O33" s="20">
        <v>31</v>
      </c>
      <c r="P33" s="20">
        <v>500</v>
      </c>
      <c r="Q33" s="20">
        <v>9</v>
      </c>
      <c r="R33" s="20">
        <v>499</v>
      </c>
      <c r="S33" s="20">
        <v>6</v>
      </c>
    </row>
    <row r="34" spans="1:19" ht="15.75">
      <c r="A34" s="17">
        <v>3</v>
      </c>
      <c r="B34" s="18">
        <v>1838.33</v>
      </c>
      <c r="C34" s="18">
        <v>1701.27</v>
      </c>
      <c r="D34" s="19">
        <f t="shared" si="3"/>
        <v>1.080563343854885</v>
      </c>
      <c r="E34" s="19">
        <v>9.44</v>
      </c>
      <c r="F34" s="20">
        <f t="shared" si="4"/>
        <v>790.3162149086368</v>
      </c>
      <c r="G34" s="21">
        <v>0.05961</v>
      </c>
      <c r="H34" s="21">
        <v>0.00131</v>
      </c>
      <c r="I34" s="21">
        <v>0.60449</v>
      </c>
      <c r="J34" s="21">
        <v>0.01336</v>
      </c>
      <c r="K34" s="21">
        <v>0.07353</v>
      </c>
      <c r="L34" s="21">
        <v>0.00092</v>
      </c>
      <c r="N34" s="20">
        <v>589</v>
      </c>
      <c r="O34" s="20">
        <v>27</v>
      </c>
      <c r="P34" s="20">
        <v>480</v>
      </c>
      <c r="Q34" s="20">
        <v>8</v>
      </c>
      <c r="R34" s="20">
        <v>457</v>
      </c>
      <c r="S34" s="20">
        <v>6</v>
      </c>
    </row>
    <row r="35" spans="1:19" ht="15.75">
      <c r="A35" s="17">
        <v>4</v>
      </c>
      <c r="B35" s="18">
        <v>2105.78</v>
      </c>
      <c r="C35" s="18">
        <v>1866.76</v>
      </c>
      <c r="D35" s="19">
        <f t="shared" si="3"/>
        <v>1.1280400265701003</v>
      </c>
      <c r="E35" s="19">
        <v>7.56</v>
      </c>
      <c r="F35" s="20">
        <f t="shared" si="4"/>
        <v>768.07260125123</v>
      </c>
      <c r="G35" s="21">
        <v>0.05812</v>
      </c>
      <c r="H35" s="21">
        <v>0.00127</v>
      </c>
      <c r="I35" s="21">
        <v>0.62547</v>
      </c>
      <c r="J35" s="21">
        <v>0.01376</v>
      </c>
      <c r="K35" s="21">
        <v>0.07802</v>
      </c>
      <c r="L35" s="21">
        <v>0.00097</v>
      </c>
      <c r="N35" s="20">
        <v>534</v>
      </c>
      <c r="O35" s="20">
        <v>27</v>
      </c>
      <c r="P35" s="20">
        <v>493</v>
      </c>
      <c r="Q35" s="20">
        <v>9</v>
      </c>
      <c r="R35" s="20">
        <v>484</v>
      </c>
      <c r="S35" s="20">
        <v>6</v>
      </c>
    </row>
    <row r="36" spans="1:19" ht="15.75">
      <c r="A36" s="17">
        <v>5</v>
      </c>
      <c r="B36" s="18">
        <v>1583.55</v>
      </c>
      <c r="C36" s="18">
        <v>1475.89</v>
      </c>
      <c r="D36" s="19">
        <f t="shared" si="3"/>
        <v>1.0729458157450757</v>
      </c>
      <c r="E36" s="23">
        <v>12.84</v>
      </c>
      <c r="F36" s="20">
        <f t="shared" si="4"/>
        <v>822.7437547508007</v>
      </c>
      <c r="G36" s="21">
        <v>0.05702</v>
      </c>
      <c r="H36" s="21">
        <v>0.00127</v>
      </c>
      <c r="I36" s="21">
        <v>0.61993</v>
      </c>
      <c r="J36" s="21">
        <v>0.01387</v>
      </c>
      <c r="K36" s="21">
        <v>0.07883</v>
      </c>
      <c r="L36" s="21">
        <v>0.00099</v>
      </c>
      <c r="N36" s="20">
        <v>492</v>
      </c>
      <c r="O36" s="20">
        <v>28</v>
      </c>
      <c r="P36" s="20">
        <v>490</v>
      </c>
      <c r="Q36" s="20">
        <v>9</v>
      </c>
      <c r="R36" s="20">
        <v>489</v>
      </c>
      <c r="S36" s="20">
        <v>6</v>
      </c>
    </row>
    <row r="37" spans="1:19" ht="15.75">
      <c r="A37" s="17">
        <v>6</v>
      </c>
      <c r="B37" s="18">
        <v>716.98</v>
      </c>
      <c r="C37" s="18">
        <v>845.02</v>
      </c>
      <c r="D37" s="19">
        <f t="shared" si="3"/>
        <v>0.8484769591252278</v>
      </c>
      <c r="E37" s="19">
        <v>6.75</v>
      </c>
      <c r="F37" s="20">
        <f t="shared" si="4"/>
        <v>757.0766330062352</v>
      </c>
      <c r="G37" s="21">
        <v>0.05719</v>
      </c>
      <c r="H37" s="21">
        <v>0.00135</v>
      </c>
      <c r="I37" s="21">
        <v>0.63231</v>
      </c>
      <c r="J37" s="21">
        <v>0.01496</v>
      </c>
      <c r="K37" s="21">
        <v>0.08016</v>
      </c>
      <c r="L37" s="21">
        <v>0.00101</v>
      </c>
      <c r="N37" s="20">
        <v>499</v>
      </c>
      <c r="O37" s="20">
        <v>30</v>
      </c>
      <c r="P37" s="20">
        <v>498</v>
      </c>
      <c r="Q37" s="20">
        <v>9</v>
      </c>
      <c r="R37" s="20">
        <v>497</v>
      </c>
      <c r="S37" s="20">
        <v>6</v>
      </c>
    </row>
    <row r="38" spans="1:19" ht="15.75">
      <c r="A38" s="17">
        <v>7</v>
      </c>
      <c r="B38" s="18">
        <v>1327.44</v>
      </c>
      <c r="C38" s="18">
        <v>1417.92</v>
      </c>
      <c r="D38" s="19">
        <f t="shared" si="3"/>
        <v>0.9361882193635748</v>
      </c>
      <c r="E38" s="19">
        <v>7.84</v>
      </c>
      <c r="F38" s="20">
        <f t="shared" si="4"/>
        <v>771.6511798399297</v>
      </c>
      <c r="G38" s="21">
        <v>0.05694</v>
      </c>
      <c r="H38" s="21">
        <v>0.00128</v>
      </c>
      <c r="I38" s="21">
        <v>0.61807</v>
      </c>
      <c r="J38" s="21">
        <v>0.01402</v>
      </c>
      <c r="K38" s="21">
        <v>0.0787</v>
      </c>
      <c r="L38" s="21">
        <v>0.00099</v>
      </c>
      <c r="N38" s="20">
        <v>489</v>
      </c>
      <c r="O38" s="20">
        <v>28</v>
      </c>
      <c r="P38" s="20">
        <v>489</v>
      </c>
      <c r="Q38" s="20">
        <v>9</v>
      </c>
      <c r="R38" s="20">
        <v>488</v>
      </c>
      <c r="S38" s="20">
        <v>6</v>
      </c>
    </row>
    <row r="39" spans="1:19" ht="15.75">
      <c r="A39" s="17">
        <v>8</v>
      </c>
      <c r="B39" s="18">
        <v>1553.82</v>
      </c>
      <c r="C39" s="18">
        <v>1388.36</v>
      </c>
      <c r="D39" s="19">
        <f t="shared" si="3"/>
        <v>1.119176582442594</v>
      </c>
      <c r="E39" s="19">
        <v>9.67</v>
      </c>
      <c r="F39" s="20">
        <f t="shared" si="4"/>
        <v>792.7844869336616</v>
      </c>
      <c r="G39" s="21">
        <v>0.05643</v>
      </c>
      <c r="H39" s="21">
        <v>0.00135</v>
      </c>
      <c r="I39" s="21">
        <v>0.62311</v>
      </c>
      <c r="J39" s="21">
        <v>0.01497</v>
      </c>
      <c r="K39" s="21">
        <v>0.08007</v>
      </c>
      <c r="L39" s="21">
        <v>0.00102</v>
      </c>
      <c r="N39" s="20">
        <v>469</v>
      </c>
      <c r="O39" s="20">
        <v>31</v>
      </c>
      <c r="P39" s="20">
        <v>492</v>
      </c>
      <c r="Q39" s="20">
        <v>9</v>
      </c>
      <c r="R39" s="20">
        <v>497</v>
      </c>
      <c r="S39" s="20">
        <v>6</v>
      </c>
    </row>
    <row r="40" spans="1:19" ht="15.75">
      <c r="A40" s="17">
        <v>9</v>
      </c>
      <c r="B40" s="18">
        <v>4074.7</v>
      </c>
      <c r="C40" s="18">
        <v>2414.74</v>
      </c>
      <c r="D40" s="19">
        <f t="shared" si="3"/>
        <v>1.6874280460836364</v>
      </c>
      <c r="E40" s="23">
        <v>11.85</v>
      </c>
      <c r="F40" s="20">
        <f t="shared" si="4"/>
        <v>814.0961259447995</v>
      </c>
      <c r="G40" s="21">
        <v>0.057</v>
      </c>
      <c r="H40" s="21">
        <v>0.00128</v>
      </c>
      <c r="I40" s="21">
        <v>0.58135</v>
      </c>
      <c r="J40" s="21">
        <v>0.01312</v>
      </c>
      <c r="K40" s="21">
        <v>0.07395</v>
      </c>
      <c r="L40" s="21">
        <v>0.00093</v>
      </c>
      <c r="N40" s="20">
        <v>492</v>
      </c>
      <c r="O40" s="20">
        <v>28</v>
      </c>
      <c r="P40" s="20">
        <v>465</v>
      </c>
      <c r="Q40" s="20">
        <v>8</v>
      </c>
      <c r="R40" s="20">
        <v>460</v>
      </c>
      <c r="S40" s="20">
        <v>6</v>
      </c>
    </row>
    <row r="41" spans="1:19" ht="15.75">
      <c r="A41" s="17">
        <v>10</v>
      </c>
      <c r="B41" s="18">
        <v>1641.77</v>
      </c>
      <c r="C41" s="18">
        <v>1426.1</v>
      </c>
      <c r="D41" s="19">
        <f t="shared" si="3"/>
        <v>1.1512306289881495</v>
      </c>
      <c r="E41" s="19">
        <v>8.19</v>
      </c>
      <c r="F41" s="20">
        <f t="shared" si="4"/>
        <v>775.9814573502028</v>
      </c>
      <c r="G41" s="21">
        <v>0.05728</v>
      </c>
      <c r="H41" s="21">
        <v>0.00133</v>
      </c>
      <c r="I41" s="21">
        <v>0.62788</v>
      </c>
      <c r="J41" s="21">
        <v>0.01462</v>
      </c>
      <c r="K41" s="21">
        <v>0.07948</v>
      </c>
      <c r="L41" s="21">
        <v>0.001</v>
      </c>
      <c r="N41" s="20">
        <v>502</v>
      </c>
      <c r="O41" s="20">
        <v>30</v>
      </c>
      <c r="P41" s="20">
        <v>495</v>
      </c>
      <c r="Q41" s="20">
        <v>9</v>
      </c>
      <c r="R41" s="20">
        <v>493</v>
      </c>
      <c r="S41" s="20">
        <v>6</v>
      </c>
    </row>
    <row r="42" spans="1:19" ht="15.75">
      <c r="A42" s="17">
        <v>11</v>
      </c>
      <c r="B42" s="18">
        <v>1324.79</v>
      </c>
      <c r="C42" s="18">
        <v>1397.6</v>
      </c>
      <c r="D42" s="19">
        <f t="shared" si="3"/>
        <v>0.9479035489410418</v>
      </c>
      <c r="E42" s="19">
        <v>6.01</v>
      </c>
      <c r="F42" s="20">
        <f t="shared" si="4"/>
        <v>746.0483969075669</v>
      </c>
      <c r="G42" s="21">
        <v>0.05704</v>
      </c>
      <c r="H42" s="21">
        <v>0.00133</v>
      </c>
      <c r="I42" s="21">
        <v>0.62322</v>
      </c>
      <c r="J42" s="21">
        <v>0.01461</v>
      </c>
      <c r="K42" s="21">
        <v>0.07922</v>
      </c>
      <c r="L42" s="21">
        <v>0.001</v>
      </c>
      <c r="N42" s="20">
        <v>493</v>
      </c>
      <c r="O42" s="20">
        <v>30</v>
      </c>
      <c r="P42" s="20">
        <v>492</v>
      </c>
      <c r="Q42" s="20">
        <v>9</v>
      </c>
      <c r="R42" s="20">
        <v>491</v>
      </c>
      <c r="S42" s="20">
        <v>6</v>
      </c>
    </row>
    <row r="43" spans="1:19" ht="15.75">
      <c r="A43" s="17">
        <v>12</v>
      </c>
      <c r="B43" s="18">
        <v>634.94</v>
      </c>
      <c r="C43" s="18">
        <v>834.9</v>
      </c>
      <c r="D43" s="19">
        <f t="shared" si="3"/>
        <v>0.7604982632650618</v>
      </c>
      <c r="E43" s="19">
        <v>6.78</v>
      </c>
      <c r="F43" s="20">
        <f t="shared" si="4"/>
        <v>757.5025410495905</v>
      </c>
      <c r="G43" s="21">
        <v>0.05647</v>
      </c>
      <c r="H43" s="21">
        <v>0.00135</v>
      </c>
      <c r="I43" s="21">
        <v>0.61715</v>
      </c>
      <c r="J43" s="21">
        <v>0.01473</v>
      </c>
      <c r="K43" s="21">
        <v>0.07925</v>
      </c>
      <c r="L43" s="21">
        <v>0.001</v>
      </c>
      <c r="N43" s="20">
        <v>471</v>
      </c>
      <c r="O43" s="20">
        <v>31</v>
      </c>
      <c r="P43" s="20">
        <v>488</v>
      </c>
      <c r="Q43" s="20">
        <v>9</v>
      </c>
      <c r="R43" s="20">
        <v>492</v>
      </c>
      <c r="S43" s="20">
        <v>6</v>
      </c>
    </row>
    <row r="44" spans="1:19" ht="15.75">
      <c r="A44" s="17">
        <v>13</v>
      </c>
      <c r="B44" s="18">
        <v>659.75</v>
      </c>
      <c r="C44" s="18">
        <v>732.43</v>
      </c>
      <c r="D44" s="19">
        <f t="shared" si="3"/>
        <v>0.9007686741395082</v>
      </c>
      <c r="E44" s="19">
        <v>4.71</v>
      </c>
      <c r="F44" s="20">
        <f t="shared" si="4"/>
        <v>723.650766880232</v>
      </c>
      <c r="G44" s="21">
        <v>0.05731</v>
      </c>
      <c r="H44" s="21">
        <v>0.00141</v>
      </c>
      <c r="I44" s="21">
        <v>0.62535</v>
      </c>
      <c r="J44" s="21">
        <v>0.01538</v>
      </c>
      <c r="K44" s="21">
        <v>0.07911</v>
      </c>
      <c r="L44" s="21">
        <v>0.001</v>
      </c>
      <c r="N44" s="20">
        <v>503</v>
      </c>
      <c r="O44" s="20">
        <v>32</v>
      </c>
      <c r="P44" s="20">
        <v>493</v>
      </c>
      <c r="Q44" s="20">
        <v>10</v>
      </c>
      <c r="R44" s="20">
        <v>491</v>
      </c>
      <c r="S44" s="20">
        <v>6</v>
      </c>
    </row>
    <row r="45" spans="1:19" ht="15.75">
      <c r="A45" s="17">
        <v>14</v>
      </c>
      <c r="B45" s="18">
        <v>2699.98</v>
      </c>
      <c r="C45" s="18">
        <v>1763.18</v>
      </c>
      <c r="D45" s="19">
        <f t="shared" si="3"/>
        <v>1.5313127417507004</v>
      </c>
      <c r="E45" s="23">
        <v>25.04</v>
      </c>
      <c r="F45" s="20">
        <f t="shared" si="4"/>
        <v>900.445822867031</v>
      </c>
      <c r="G45" s="21">
        <v>0.06213</v>
      </c>
      <c r="H45" s="21">
        <v>0.00148</v>
      </c>
      <c r="I45" s="21">
        <v>0.67525</v>
      </c>
      <c r="J45" s="21">
        <v>0.01606</v>
      </c>
      <c r="K45" s="21">
        <v>0.0788</v>
      </c>
      <c r="L45" s="21">
        <v>0.001</v>
      </c>
      <c r="N45" s="20">
        <v>679</v>
      </c>
      <c r="O45" s="20">
        <v>30</v>
      </c>
      <c r="P45" s="20">
        <v>524</v>
      </c>
      <c r="Q45" s="20">
        <v>10</v>
      </c>
      <c r="R45" s="20">
        <v>489</v>
      </c>
      <c r="S45" s="20">
        <v>6</v>
      </c>
    </row>
    <row r="46" spans="1:19" ht="15.75">
      <c r="A46" s="17">
        <v>15</v>
      </c>
      <c r="B46" s="18">
        <v>427.43</v>
      </c>
      <c r="C46" s="18">
        <v>821.64</v>
      </c>
      <c r="D46" s="19">
        <f t="shared" si="3"/>
        <v>0.5202156662285186</v>
      </c>
      <c r="E46" s="19">
        <v>5.21</v>
      </c>
      <c r="F46" s="20">
        <f t="shared" si="4"/>
        <v>732.8014782052252</v>
      </c>
      <c r="G46" s="21">
        <v>0.05726</v>
      </c>
      <c r="H46" s="21">
        <v>0.00147</v>
      </c>
      <c r="I46" s="21">
        <v>0.62127</v>
      </c>
      <c r="J46" s="21">
        <v>0.01588</v>
      </c>
      <c r="K46" s="21">
        <v>0.07866</v>
      </c>
      <c r="L46" s="21">
        <v>0.00101</v>
      </c>
      <c r="N46" s="20">
        <v>502</v>
      </c>
      <c r="O46" s="20">
        <v>34</v>
      </c>
      <c r="P46" s="20">
        <v>491</v>
      </c>
      <c r="Q46" s="20">
        <v>10</v>
      </c>
      <c r="R46" s="20">
        <v>488</v>
      </c>
      <c r="S46" s="20">
        <v>6</v>
      </c>
    </row>
    <row r="47" spans="1:19" ht="15.75">
      <c r="A47" s="17">
        <v>16</v>
      </c>
      <c r="B47" s="18">
        <v>513.4</v>
      </c>
      <c r="C47" s="18">
        <v>826.41</v>
      </c>
      <c r="D47" s="19">
        <f t="shared" si="3"/>
        <v>0.6212412724918623</v>
      </c>
      <c r="E47" s="23">
        <v>15.86</v>
      </c>
      <c r="F47" s="20">
        <f t="shared" si="4"/>
        <v>846.1816367856482</v>
      </c>
      <c r="G47" s="21">
        <v>0.05922</v>
      </c>
      <c r="H47" s="21">
        <v>0.00273</v>
      </c>
      <c r="I47" s="21">
        <v>0.64397</v>
      </c>
      <c r="J47" s="21">
        <v>0.02843</v>
      </c>
      <c r="K47" s="21">
        <v>0.07886</v>
      </c>
      <c r="L47" s="21">
        <v>0.00105</v>
      </c>
      <c r="N47" s="20">
        <v>575</v>
      </c>
      <c r="O47" s="20">
        <v>103</v>
      </c>
      <c r="P47" s="20">
        <v>505</v>
      </c>
      <c r="Q47" s="20">
        <v>18</v>
      </c>
      <c r="R47" s="20">
        <v>489</v>
      </c>
      <c r="S47" s="20">
        <v>6</v>
      </c>
    </row>
    <row r="48" spans="1:19" ht="15.75">
      <c r="A48" s="17">
        <v>17</v>
      </c>
      <c r="B48" s="18">
        <v>846.92</v>
      </c>
      <c r="C48" s="18">
        <v>927.33</v>
      </c>
      <c r="D48" s="19">
        <f t="shared" si="3"/>
        <v>0.9132886890319518</v>
      </c>
      <c r="E48" s="19">
        <v>7.12</v>
      </c>
      <c r="F48" s="20">
        <f t="shared" si="4"/>
        <v>762.2254309631189</v>
      </c>
      <c r="G48" s="21">
        <v>0.05839</v>
      </c>
      <c r="H48" s="21">
        <v>0.00332</v>
      </c>
      <c r="I48" s="21">
        <v>0.62947</v>
      </c>
      <c r="J48" s="21">
        <v>0.0347</v>
      </c>
      <c r="K48" s="21">
        <v>0.07819</v>
      </c>
      <c r="L48" s="21">
        <v>0.00109</v>
      </c>
      <c r="N48" s="20">
        <v>544</v>
      </c>
      <c r="O48" s="20">
        <v>128</v>
      </c>
      <c r="P48" s="20">
        <v>496</v>
      </c>
      <c r="Q48" s="20">
        <v>22</v>
      </c>
      <c r="R48" s="20">
        <v>485</v>
      </c>
      <c r="S48" s="20">
        <v>7</v>
      </c>
    </row>
    <row r="49" spans="1:19" ht="15.75">
      <c r="A49" s="17">
        <v>18</v>
      </c>
      <c r="B49" s="18">
        <v>699.92</v>
      </c>
      <c r="C49" s="18">
        <v>869.43</v>
      </c>
      <c r="D49" s="19">
        <f t="shared" si="3"/>
        <v>0.8050331826599036</v>
      </c>
      <c r="E49" s="19">
        <v>6.72</v>
      </c>
      <c r="F49" s="20">
        <f t="shared" si="4"/>
        <v>756.6491820815158</v>
      </c>
      <c r="G49" s="21">
        <v>0.05746</v>
      </c>
      <c r="H49" s="21">
        <v>0.00141</v>
      </c>
      <c r="I49" s="21">
        <v>0.63355</v>
      </c>
      <c r="J49" s="21">
        <v>0.01552</v>
      </c>
      <c r="K49" s="21">
        <v>0.07995</v>
      </c>
      <c r="L49" s="21">
        <v>0.00102</v>
      </c>
      <c r="N49" s="20">
        <v>509</v>
      </c>
      <c r="O49" s="20">
        <v>32</v>
      </c>
      <c r="P49" s="20">
        <v>498</v>
      </c>
      <c r="Q49" s="20">
        <v>10</v>
      </c>
      <c r="R49" s="20">
        <v>496</v>
      </c>
      <c r="S49" s="20">
        <v>6</v>
      </c>
    </row>
    <row r="50" spans="1:19" ht="15.75">
      <c r="A50" s="17">
        <v>19</v>
      </c>
      <c r="B50" s="18">
        <v>551.75</v>
      </c>
      <c r="C50" s="18">
        <v>772.05</v>
      </c>
      <c r="D50" s="19">
        <f t="shared" si="3"/>
        <v>0.7146557865423224</v>
      </c>
      <c r="E50" s="19">
        <v>5.72</v>
      </c>
      <c r="F50" s="20">
        <f t="shared" si="4"/>
        <v>741.4227195223422</v>
      </c>
      <c r="G50" s="21">
        <v>0.05879</v>
      </c>
      <c r="H50" s="21">
        <v>0.00146</v>
      </c>
      <c r="I50" s="21">
        <v>0.64542</v>
      </c>
      <c r="J50" s="21">
        <v>0.01603</v>
      </c>
      <c r="K50" s="21">
        <v>0.0796</v>
      </c>
      <c r="L50" s="21">
        <v>0.00101</v>
      </c>
      <c r="N50" s="20">
        <v>559</v>
      </c>
      <c r="O50" s="20">
        <v>32</v>
      </c>
      <c r="P50" s="20">
        <v>506</v>
      </c>
      <c r="Q50" s="20">
        <v>10</v>
      </c>
      <c r="R50" s="20">
        <v>494</v>
      </c>
      <c r="S50" s="20">
        <v>6</v>
      </c>
    </row>
    <row r="51" spans="1:19" ht="15.75">
      <c r="A51" s="17">
        <v>20</v>
      </c>
      <c r="B51" s="18">
        <v>543.92</v>
      </c>
      <c r="C51" s="18">
        <v>726.63</v>
      </c>
      <c r="D51" s="19">
        <f t="shared" si="3"/>
        <v>0.7485515324167733</v>
      </c>
      <c r="E51" s="19">
        <v>5.82</v>
      </c>
      <c r="F51" s="20">
        <f t="shared" si="4"/>
        <v>743.0389655207474</v>
      </c>
      <c r="G51" s="21">
        <v>0.05706</v>
      </c>
      <c r="H51" s="21">
        <v>0.00142</v>
      </c>
      <c r="I51" s="21">
        <v>0.62781</v>
      </c>
      <c r="J51" s="21">
        <v>0.01557</v>
      </c>
      <c r="K51" s="21">
        <v>0.07978</v>
      </c>
      <c r="L51" s="21">
        <v>0.00102</v>
      </c>
      <c r="N51" s="20">
        <v>494</v>
      </c>
      <c r="O51" s="20">
        <v>33</v>
      </c>
      <c r="P51" s="20">
        <v>495</v>
      </c>
      <c r="Q51" s="20">
        <v>10</v>
      </c>
      <c r="R51" s="20">
        <v>495</v>
      </c>
      <c r="S51" s="20">
        <v>6</v>
      </c>
    </row>
    <row r="52" spans="1:19" ht="15.75">
      <c r="A52" s="17">
        <v>21</v>
      </c>
      <c r="B52" s="18">
        <v>460.7</v>
      </c>
      <c r="C52" s="18">
        <v>841.58</v>
      </c>
      <c r="D52" s="19">
        <f t="shared" si="3"/>
        <v>0.5474227049121889</v>
      </c>
      <c r="E52" s="19">
        <v>6.94</v>
      </c>
      <c r="F52" s="20">
        <f t="shared" si="4"/>
        <v>759.7485023594459</v>
      </c>
      <c r="G52" s="21">
        <v>0.05955</v>
      </c>
      <c r="H52" s="21">
        <v>0.00151</v>
      </c>
      <c r="I52" s="21">
        <v>0.65245</v>
      </c>
      <c r="J52" s="21">
        <v>0.01651</v>
      </c>
      <c r="K52" s="21">
        <v>0.07944</v>
      </c>
      <c r="L52" s="21">
        <v>0.00102</v>
      </c>
      <c r="N52" s="20">
        <v>587</v>
      </c>
      <c r="O52" s="20">
        <v>33</v>
      </c>
      <c r="P52" s="20">
        <v>510</v>
      </c>
      <c r="Q52" s="20">
        <v>10</v>
      </c>
      <c r="R52" s="20">
        <v>493</v>
      </c>
      <c r="S52" s="20">
        <v>6</v>
      </c>
    </row>
    <row r="53" spans="1:19" ht="15.75">
      <c r="A53" s="17">
        <v>22</v>
      </c>
      <c r="B53" s="18">
        <v>691.26</v>
      </c>
      <c r="C53" s="18">
        <v>1437.86</v>
      </c>
      <c r="D53" s="19">
        <f t="shared" si="3"/>
        <v>0.48075612368380793</v>
      </c>
      <c r="E53" s="19">
        <v>5.29</v>
      </c>
      <c r="F53" s="20">
        <f t="shared" si="4"/>
        <v>734.1981982666695</v>
      </c>
      <c r="G53" s="21">
        <v>0.05706</v>
      </c>
      <c r="H53" s="21">
        <v>0.00139</v>
      </c>
      <c r="I53" s="21">
        <v>0.62457</v>
      </c>
      <c r="J53" s="21">
        <v>0.01517</v>
      </c>
      <c r="K53" s="21">
        <v>0.07936</v>
      </c>
      <c r="L53" s="21">
        <v>0.00101</v>
      </c>
      <c r="N53" s="20">
        <v>494</v>
      </c>
      <c r="O53" s="20">
        <v>32</v>
      </c>
      <c r="P53" s="20">
        <v>493</v>
      </c>
      <c r="Q53" s="20">
        <v>9</v>
      </c>
      <c r="R53" s="20">
        <v>492</v>
      </c>
      <c r="S53" s="20">
        <v>6</v>
      </c>
    </row>
    <row r="54" spans="1:19" ht="15.75">
      <c r="A54" s="17">
        <v>23</v>
      </c>
      <c r="B54" s="18">
        <v>360.23</v>
      </c>
      <c r="C54" s="18">
        <v>902.03</v>
      </c>
      <c r="D54" s="19">
        <f t="shared" si="3"/>
        <v>0.39935478864339324</v>
      </c>
      <c r="E54" s="18">
        <v>485.23</v>
      </c>
      <c r="F54" s="20"/>
      <c r="G54" s="21">
        <v>0.06381</v>
      </c>
      <c r="H54" s="21">
        <v>0.00181</v>
      </c>
      <c r="I54" s="21">
        <v>0.99799</v>
      </c>
      <c r="J54" s="21">
        <v>0.02813</v>
      </c>
      <c r="K54" s="21">
        <v>0.11341</v>
      </c>
      <c r="L54" s="21">
        <v>0.0015</v>
      </c>
      <c r="N54" s="20">
        <v>735</v>
      </c>
      <c r="O54" s="20">
        <v>37</v>
      </c>
      <c r="P54" s="20">
        <v>703</v>
      </c>
      <c r="Q54" s="20">
        <v>14</v>
      </c>
      <c r="R54" s="20">
        <v>693</v>
      </c>
      <c r="S54" s="20">
        <v>9</v>
      </c>
    </row>
    <row r="55" spans="1:19" ht="15.75">
      <c r="A55" s="17">
        <v>24</v>
      </c>
      <c r="B55" s="18">
        <v>524.4</v>
      </c>
      <c r="C55" s="18">
        <v>906.45</v>
      </c>
      <c r="D55" s="19">
        <f t="shared" si="3"/>
        <v>0.5785206023498262</v>
      </c>
      <c r="E55" s="19">
        <v>6.3</v>
      </c>
      <c r="F55" s="20">
        <f>4800/(5.711+LOG(0.6)-LOG(E55))-273</f>
        <v>750.4954683881133</v>
      </c>
      <c r="G55" s="21">
        <v>0.05724</v>
      </c>
      <c r="H55" s="21">
        <v>0.00262</v>
      </c>
      <c r="I55" s="21">
        <v>0.61819</v>
      </c>
      <c r="J55" s="21">
        <v>0.02709</v>
      </c>
      <c r="K55" s="21">
        <v>0.07833</v>
      </c>
      <c r="L55" s="21">
        <v>0.00105</v>
      </c>
      <c r="N55" s="20">
        <v>501</v>
      </c>
      <c r="O55" s="20">
        <v>103</v>
      </c>
      <c r="P55" s="20">
        <v>489</v>
      </c>
      <c r="Q55" s="20">
        <v>17</v>
      </c>
      <c r="R55" s="20">
        <v>486</v>
      </c>
      <c r="S55" s="20">
        <v>6</v>
      </c>
    </row>
    <row r="56" spans="1:19" ht="15.75">
      <c r="A56" s="17">
        <v>25</v>
      </c>
      <c r="B56" s="18">
        <v>622.92</v>
      </c>
      <c r="C56" s="18">
        <v>1200.29</v>
      </c>
      <c r="D56" s="19">
        <f t="shared" si="3"/>
        <v>0.5189745811428904</v>
      </c>
      <c r="E56" s="19">
        <v>4.58</v>
      </c>
      <c r="F56" s="20">
        <f>4800/(5.711+LOG(0.6)-LOG(E56))-273</f>
        <v>721.1416532257506</v>
      </c>
      <c r="G56" s="21">
        <v>0.05714</v>
      </c>
      <c r="H56" s="21">
        <v>0.00145</v>
      </c>
      <c r="I56" s="21">
        <v>0.6229</v>
      </c>
      <c r="J56" s="21">
        <v>0.01579</v>
      </c>
      <c r="K56" s="21">
        <v>0.07904</v>
      </c>
      <c r="L56" s="21">
        <v>0.00101</v>
      </c>
      <c r="N56" s="20">
        <v>497</v>
      </c>
      <c r="O56" s="20">
        <v>34</v>
      </c>
      <c r="P56" s="20">
        <v>492</v>
      </c>
      <c r="Q56" s="20">
        <v>10</v>
      </c>
      <c r="R56" s="20">
        <v>490</v>
      </c>
      <c r="S56" s="20">
        <v>6</v>
      </c>
    </row>
    <row r="57" spans="1:19" ht="15.75">
      <c r="A57" s="133" t="s">
        <v>11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</row>
    <row r="58" spans="1:19" ht="15.75">
      <c r="A58" s="17">
        <v>1</v>
      </c>
      <c r="B58" s="18">
        <v>427.88</v>
      </c>
      <c r="C58" s="18">
        <v>1000.9</v>
      </c>
      <c r="D58" s="19">
        <f aca="true" t="shared" si="5" ref="D58:D82">B58/C58</f>
        <v>0.427495254271156</v>
      </c>
      <c r="E58" s="19">
        <v>3.33</v>
      </c>
      <c r="F58" s="20">
        <f aca="true" t="shared" si="6" ref="F58:F74">4800/(5.711+LOG(0.6)-LOG(E58))-273</f>
        <v>693.4351015047116</v>
      </c>
      <c r="G58" s="21">
        <v>0.05777</v>
      </c>
      <c r="H58" s="21">
        <v>0.00091</v>
      </c>
      <c r="I58" s="21">
        <v>0.66686</v>
      </c>
      <c r="J58" s="21">
        <v>0.01091</v>
      </c>
      <c r="K58" s="21">
        <v>0.08372</v>
      </c>
      <c r="L58" s="21">
        <v>0.00098</v>
      </c>
      <c r="N58" s="20">
        <v>521</v>
      </c>
      <c r="O58" s="20">
        <v>17</v>
      </c>
      <c r="P58" s="20">
        <v>519</v>
      </c>
      <c r="Q58" s="20">
        <v>7</v>
      </c>
      <c r="R58" s="20">
        <v>518</v>
      </c>
      <c r="S58" s="20">
        <v>6</v>
      </c>
    </row>
    <row r="59" spans="1:19" ht="15.75">
      <c r="A59" s="17">
        <v>2</v>
      </c>
      <c r="B59" s="18">
        <v>175.5</v>
      </c>
      <c r="C59" s="18">
        <v>360.13</v>
      </c>
      <c r="D59" s="19">
        <f t="shared" si="5"/>
        <v>0.48732402188098745</v>
      </c>
      <c r="E59" s="19">
        <v>7.39</v>
      </c>
      <c r="F59" s="20">
        <f t="shared" si="6"/>
        <v>765.8470778888263</v>
      </c>
      <c r="G59" s="21">
        <v>0.056</v>
      </c>
      <c r="H59" s="21">
        <v>0.00109</v>
      </c>
      <c r="I59" s="21">
        <v>0.64464</v>
      </c>
      <c r="J59" s="21">
        <v>0.01278</v>
      </c>
      <c r="K59" s="21">
        <v>0.08348</v>
      </c>
      <c r="L59" s="21">
        <v>0.001</v>
      </c>
      <c r="N59" s="20">
        <v>452</v>
      </c>
      <c r="O59" s="20">
        <v>24</v>
      </c>
      <c r="P59" s="20">
        <v>505</v>
      </c>
      <c r="Q59" s="20">
        <v>8</v>
      </c>
      <c r="R59" s="20">
        <v>517</v>
      </c>
      <c r="S59" s="20">
        <v>6</v>
      </c>
    </row>
    <row r="60" spans="1:19" ht="15.75">
      <c r="A60" s="17">
        <v>3</v>
      </c>
      <c r="B60" s="18">
        <v>394.56</v>
      </c>
      <c r="C60" s="18">
        <v>707.22</v>
      </c>
      <c r="D60" s="19">
        <f t="shared" si="5"/>
        <v>0.5579027742428099</v>
      </c>
      <c r="E60" s="19">
        <v>8.71</v>
      </c>
      <c r="F60" s="20">
        <f t="shared" si="6"/>
        <v>782.1460903351049</v>
      </c>
      <c r="G60" s="21">
        <v>0.05811</v>
      </c>
      <c r="H60" s="21">
        <v>0.00114</v>
      </c>
      <c r="I60" s="21">
        <v>0.65995</v>
      </c>
      <c r="J60" s="21">
        <v>0.01313</v>
      </c>
      <c r="K60" s="21">
        <v>0.08236</v>
      </c>
      <c r="L60" s="21">
        <v>0.00099</v>
      </c>
      <c r="N60" s="20">
        <v>534</v>
      </c>
      <c r="O60" s="20">
        <v>23</v>
      </c>
      <c r="P60" s="20">
        <v>515</v>
      </c>
      <c r="Q60" s="20">
        <v>8</v>
      </c>
      <c r="R60" s="20">
        <v>510</v>
      </c>
      <c r="S60" s="20">
        <v>6</v>
      </c>
    </row>
    <row r="61" spans="1:19" ht="15.75">
      <c r="A61" s="17">
        <v>4</v>
      </c>
      <c r="B61" s="18">
        <v>265.98</v>
      </c>
      <c r="C61" s="18">
        <v>583.03</v>
      </c>
      <c r="D61" s="19">
        <f t="shared" si="5"/>
        <v>0.45620293981441784</v>
      </c>
      <c r="E61" s="19">
        <v>6</v>
      </c>
      <c r="F61" s="20">
        <f t="shared" si="6"/>
        <v>745.8919549989386</v>
      </c>
      <c r="G61" s="21">
        <v>0.05653</v>
      </c>
      <c r="H61" s="21">
        <v>0.00114</v>
      </c>
      <c r="I61" s="21">
        <v>0.63363</v>
      </c>
      <c r="J61" s="21">
        <v>0.01298</v>
      </c>
      <c r="K61" s="21">
        <v>0.08128</v>
      </c>
      <c r="L61" s="21">
        <v>0.00098</v>
      </c>
      <c r="N61" s="20">
        <v>473</v>
      </c>
      <c r="O61" s="20">
        <v>25</v>
      </c>
      <c r="P61" s="20">
        <v>498</v>
      </c>
      <c r="Q61" s="20">
        <v>8</v>
      </c>
      <c r="R61" s="20">
        <v>504</v>
      </c>
      <c r="S61" s="20">
        <v>6</v>
      </c>
    </row>
    <row r="62" spans="1:19" ht="15.75">
      <c r="A62" s="17">
        <v>5</v>
      </c>
      <c r="B62" s="18">
        <v>410.56</v>
      </c>
      <c r="C62" s="18">
        <v>870.81</v>
      </c>
      <c r="D62" s="19">
        <f t="shared" si="5"/>
        <v>0.47146909199480946</v>
      </c>
      <c r="E62" s="19">
        <v>2.94</v>
      </c>
      <c r="F62" s="20">
        <f t="shared" si="6"/>
        <v>683.0221981397871</v>
      </c>
      <c r="G62" s="21">
        <v>0.05731</v>
      </c>
      <c r="H62" s="21">
        <v>0.00092</v>
      </c>
      <c r="I62" s="21">
        <v>0.65663</v>
      </c>
      <c r="J62" s="21">
        <v>0.01091</v>
      </c>
      <c r="K62" s="21">
        <v>0.0831</v>
      </c>
      <c r="L62" s="21">
        <v>0.00097</v>
      </c>
      <c r="N62" s="20">
        <v>503</v>
      </c>
      <c r="O62" s="20">
        <v>18</v>
      </c>
      <c r="P62" s="20">
        <v>513</v>
      </c>
      <c r="Q62" s="20">
        <v>7</v>
      </c>
      <c r="R62" s="20">
        <v>515</v>
      </c>
      <c r="S62" s="20">
        <v>6</v>
      </c>
    </row>
    <row r="63" spans="1:19" ht="15.75">
      <c r="A63" s="17">
        <v>6</v>
      </c>
      <c r="B63" s="18">
        <v>341.7</v>
      </c>
      <c r="C63" s="18">
        <v>845.75</v>
      </c>
      <c r="D63" s="19">
        <f t="shared" si="5"/>
        <v>0.4040201005025125</v>
      </c>
      <c r="E63" s="19">
        <v>2.52</v>
      </c>
      <c r="F63" s="20">
        <f t="shared" si="6"/>
        <v>670.4424510896281</v>
      </c>
      <c r="G63" s="21">
        <v>0.05693</v>
      </c>
      <c r="H63" s="21">
        <v>0.00092</v>
      </c>
      <c r="I63" s="21">
        <v>0.64848</v>
      </c>
      <c r="J63" s="21">
        <v>0.01084</v>
      </c>
      <c r="K63" s="21">
        <v>0.08261</v>
      </c>
      <c r="L63" s="21">
        <v>0.00097</v>
      </c>
      <c r="N63" s="20">
        <v>489</v>
      </c>
      <c r="O63" s="20">
        <v>18</v>
      </c>
      <c r="P63" s="20">
        <v>508</v>
      </c>
      <c r="Q63" s="20">
        <v>7</v>
      </c>
      <c r="R63" s="20">
        <v>512</v>
      </c>
      <c r="S63" s="20">
        <v>6</v>
      </c>
    </row>
    <row r="64" spans="1:19" ht="15.75">
      <c r="A64" s="17">
        <v>7</v>
      </c>
      <c r="B64" s="18">
        <v>485.49</v>
      </c>
      <c r="C64" s="18">
        <v>969.71</v>
      </c>
      <c r="D64" s="19">
        <f t="shared" si="5"/>
        <v>0.5006548349506553</v>
      </c>
      <c r="E64" s="19">
        <v>5.22</v>
      </c>
      <c r="F64" s="20">
        <f t="shared" si="6"/>
        <v>732.9770235129356</v>
      </c>
      <c r="G64" s="21">
        <v>0.05939</v>
      </c>
      <c r="H64" s="21">
        <v>0.00111</v>
      </c>
      <c r="I64" s="21">
        <v>0.67291</v>
      </c>
      <c r="J64" s="21">
        <v>0.01283</v>
      </c>
      <c r="K64" s="21">
        <v>0.08216</v>
      </c>
      <c r="L64" s="21">
        <v>0.00098</v>
      </c>
      <c r="N64" s="20">
        <v>581</v>
      </c>
      <c r="O64" s="20">
        <v>22</v>
      </c>
      <c r="P64" s="20">
        <v>522</v>
      </c>
      <c r="Q64" s="20">
        <v>8</v>
      </c>
      <c r="R64" s="20">
        <v>509</v>
      </c>
      <c r="S64" s="20">
        <v>6</v>
      </c>
    </row>
    <row r="65" spans="1:19" ht="15.75">
      <c r="A65" s="17">
        <v>8</v>
      </c>
      <c r="B65" s="18">
        <v>160.6</v>
      </c>
      <c r="C65" s="18">
        <v>208.09</v>
      </c>
      <c r="D65" s="19">
        <f t="shared" si="5"/>
        <v>0.7717814407227641</v>
      </c>
      <c r="E65" s="23">
        <v>11.61</v>
      </c>
      <c r="F65" s="20">
        <f t="shared" si="6"/>
        <v>811.9127214273594</v>
      </c>
      <c r="G65" s="21">
        <v>0.05735</v>
      </c>
      <c r="H65" s="21">
        <v>0.00164</v>
      </c>
      <c r="I65" s="21">
        <v>0.64422</v>
      </c>
      <c r="J65" s="21">
        <v>0.01834</v>
      </c>
      <c r="K65" s="21">
        <v>0.08145</v>
      </c>
      <c r="L65" s="21">
        <v>0.00105</v>
      </c>
      <c r="N65" s="20">
        <v>505</v>
      </c>
      <c r="O65" s="20">
        <v>40</v>
      </c>
      <c r="P65" s="20">
        <v>505</v>
      </c>
      <c r="Q65" s="20">
        <v>11</v>
      </c>
      <c r="R65" s="20">
        <v>505</v>
      </c>
      <c r="S65" s="20">
        <v>6</v>
      </c>
    </row>
    <row r="66" spans="1:19" ht="15.75">
      <c r="A66" s="17">
        <v>9</v>
      </c>
      <c r="B66" s="18">
        <v>541.51</v>
      </c>
      <c r="C66" s="18">
        <v>1044.22</v>
      </c>
      <c r="D66" s="19">
        <f t="shared" si="5"/>
        <v>0.5185784604776771</v>
      </c>
      <c r="E66" s="19">
        <v>5.45</v>
      </c>
      <c r="F66" s="20">
        <f t="shared" si="6"/>
        <v>736.9406037965279</v>
      </c>
      <c r="G66" s="21">
        <v>0.05753</v>
      </c>
      <c r="H66" s="21">
        <v>0.00106</v>
      </c>
      <c r="I66" s="21">
        <v>0.65245</v>
      </c>
      <c r="J66" s="21">
        <v>0.01226</v>
      </c>
      <c r="K66" s="21">
        <v>0.08224</v>
      </c>
      <c r="L66" s="21">
        <v>0.00097</v>
      </c>
      <c r="N66" s="20">
        <v>512</v>
      </c>
      <c r="O66" s="20">
        <v>22</v>
      </c>
      <c r="P66" s="20">
        <v>510</v>
      </c>
      <c r="Q66" s="20">
        <v>8</v>
      </c>
      <c r="R66" s="20">
        <v>509</v>
      </c>
      <c r="S66" s="20">
        <v>6</v>
      </c>
    </row>
    <row r="67" spans="1:19" ht="15.75">
      <c r="A67" s="17">
        <v>10</v>
      </c>
      <c r="B67" s="18">
        <v>132.06</v>
      </c>
      <c r="C67" s="18">
        <v>336.52</v>
      </c>
      <c r="D67" s="19">
        <f t="shared" si="5"/>
        <v>0.3924283846428147</v>
      </c>
      <c r="E67" s="19">
        <v>7.15</v>
      </c>
      <c r="F67" s="20">
        <f t="shared" si="6"/>
        <v>762.633291724956</v>
      </c>
      <c r="G67" s="21">
        <v>0.05742</v>
      </c>
      <c r="H67" s="21">
        <v>0.00121</v>
      </c>
      <c r="I67" s="21">
        <v>0.64675</v>
      </c>
      <c r="J67" s="21">
        <v>0.0138</v>
      </c>
      <c r="K67" s="21">
        <v>0.08167</v>
      </c>
      <c r="L67" s="21">
        <v>0.00099</v>
      </c>
      <c r="N67" s="20">
        <v>508</v>
      </c>
      <c r="O67" s="20">
        <v>26</v>
      </c>
      <c r="P67" s="20">
        <v>506</v>
      </c>
      <c r="Q67" s="20">
        <v>9</v>
      </c>
      <c r="R67" s="20">
        <v>506</v>
      </c>
      <c r="S67" s="20">
        <v>6</v>
      </c>
    </row>
    <row r="68" spans="1:19" ht="15.75">
      <c r="A68" s="17">
        <v>11</v>
      </c>
      <c r="B68" s="18">
        <v>218.24</v>
      </c>
      <c r="C68" s="18">
        <v>394.35</v>
      </c>
      <c r="D68" s="19">
        <f t="shared" si="5"/>
        <v>0.5534170153417015</v>
      </c>
      <c r="E68" s="19">
        <v>6.77</v>
      </c>
      <c r="F68" s="20">
        <f t="shared" si="6"/>
        <v>757.3607423579856</v>
      </c>
      <c r="G68" s="21">
        <v>0.05745</v>
      </c>
      <c r="H68" s="21">
        <v>0.00111</v>
      </c>
      <c r="I68" s="21">
        <v>0.64948</v>
      </c>
      <c r="J68" s="21">
        <v>0.01282</v>
      </c>
      <c r="K68" s="21">
        <v>0.08198</v>
      </c>
      <c r="L68" s="21">
        <v>0.00098</v>
      </c>
      <c r="N68" s="20">
        <v>509</v>
      </c>
      <c r="O68" s="20">
        <v>23</v>
      </c>
      <c r="P68" s="20">
        <v>508</v>
      </c>
      <c r="Q68" s="20">
        <v>8</v>
      </c>
      <c r="R68" s="20">
        <v>508</v>
      </c>
      <c r="S68" s="20">
        <v>6</v>
      </c>
    </row>
    <row r="69" spans="1:19" ht="15.75">
      <c r="A69" s="17">
        <v>12</v>
      </c>
      <c r="B69" s="18">
        <v>383.13</v>
      </c>
      <c r="C69" s="18">
        <v>734.66</v>
      </c>
      <c r="D69" s="19">
        <f t="shared" si="5"/>
        <v>0.5215065472463453</v>
      </c>
      <c r="E69" s="19">
        <v>3.78</v>
      </c>
      <c r="F69" s="20">
        <f t="shared" si="6"/>
        <v>704.2664510496555</v>
      </c>
      <c r="G69" s="21">
        <v>0.05765</v>
      </c>
      <c r="H69" s="21">
        <v>0.00099</v>
      </c>
      <c r="I69" s="21">
        <v>0.66437</v>
      </c>
      <c r="J69" s="21">
        <v>0.0117</v>
      </c>
      <c r="K69" s="21">
        <v>0.08357</v>
      </c>
      <c r="L69" s="21">
        <v>0.00098</v>
      </c>
      <c r="N69" s="20">
        <v>516</v>
      </c>
      <c r="O69" s="20">
        <v>20</v>
      </c>
      <c r="P69" s="20">
        <v>517</v>
      </c>
      <c r="Q69" s="20">
        <v>7</v>
      </c>
      <c r="R69" s="20">
        <v>517</v>
      </c>
      <c r="S69" s="20">
        <v>6</v>
      </c>
    </row>
    <row r="70" spans="1:19" ht="15.75">
      <c r="A70" s="17">
        <v>13</v>
      </c>
      <c r="B70" s="18">
        <v>146.21</v>
      </c>
      <c r="C70" s="18">
        <v>272.34</v>
      </c>
      <c r="D70" s="19">
        <f t="shared" si="5"/>
        <v>0.5368656826026291</v>
      </c>
      <c r="E70" s="19">
        <v>9.4</v>
      </c>
      <c r="F70" s="20">
        <f t="shared" si="6"/>
        <v>789.8820044241324</v>
      </c>
      <c r="G70" s="21">
        <v>0.05735</v>
      </c>
      <c r="H70" s="21">
        <v>0.00135</v>
      </c>
      <c r="I70" s="21">
        <v>0.64489</v>
      </c>
      <c r="J70" s="21">
        <v>0.01524</v>
      </c>
      <c r="K70" s="21">
        <v>0.08155</v>
      </c>
      <c r="L70" s="21">
        <v>0.00101</v>
      </c>
      <c r="N70" s="20">
        <v>505</v>
      </c>
      <c r="O70" s="20">
        <v>31</v>
      </c>
      <c r="P70" s="20">
        <v>505</v>
      </c>
      <c r="Q70" s="20">
        <v>9</v>
      </c>
      <c r="R70" s="20">
        <v>505</v>
      </c>
      <c r="S70" s="20">
        <v>6</v>
      </c>
    </row>
    <row r="71" spans="1:19" ht="15.75">
      <c r="A71" s="17">
        <v>14</v>
      </c>
      <c r="B71" s="18">
        <v>439.78</v>
      </c>
      <c r="C71" s="18">
        <v>868.4</v>
      </c>
      <c r="D71" s="19">
        <f t="shared" si="5"/>
        <v>0.5064256103178258</v>
      </c>
      <c r="E71" s="19">
        <v>3.55</v>
      </c>
      <c r="F71" s="20">
        <f t="shared" si="6"/>
        <v>698.8718230236611</v>
      </c>
      <c r="G71" s="21">
        <v>0.05759</v>
      </c>
      <c r="H71" s="21">
        <v>0.00099</v>
      </c>
      <c r="I71" s="21">
        <v>0.65929</v>
      </c>
      <c r="J71" s="21">
        <v>0.01163</v>
      </c>
      <c r="K71" s="21">
        <v>0.08301</v>
      </c>
      <c r="L71" s="21">
        <v>0.00097</v>
      </c>
      <c r="N71" s="20">
        <v>514</v>
      </c>
      <c r="O71" s="20">
        <v>20</v>
      </c>
      <c r="P71" s="20">
        <v>514</v>
      </c>
      <c r="Q71" s="20">
        <v>7</v>
      </c>
      <c r="R71" s="20">
        <v>514</v>
      </c>
      <c r="S71" s="20">
        <v>6</v>
      </c>
    </row>
    <row r="72" spans="1:19" ht="15.75">
      <c r="A72" s="17">
        <v>15</v>
      </c>
      <c r="B72" s="18">
        <v>429.23</v>
      </c>
      <c r="C72" s="18">
        <v>975.41</v>
      </c>
      <c r="D72" s="19">
        <f t="shared" si="5"/>
        <v>0.4400508504116218</v>
      </c>
      <c r="E72" s="19">
        <v>3.28</v>
      </c>
      <c r="F72" s="20">
        <f t="shared" si="6"/>
        <v>692.1583065848082</v>
      </c>
      <c r="G72" s="21">
        <v>0.05767</v>
      </c>
      <c r="H72" s="21">
        <v>0.00095</v>
      </c>
      <c r="I72" s="21">
        <v>0.6616</v>
      </c>
      <c r="J72" s="21">
        <v>0.01127</v>
      </c>
      <c r="K72" s="21">
        <v>0.08319</v>
      </c>
      <c r="L72" s="21">
        <v>0.00097</v>
      </c>
      <c r="N72" s="20">
        <v>517</v>
      </c>
      <c r="O72" s="20">
        <v>19</v>
      </c>
      <c r="P72" s="20">
        <v>516</v>
      </c>
      <c r="Q72" s="20">
        <v>7</v>
      </c>
      <c r="R72" s="20">
        <v>515</v>
      </c>
      <c r="S72" s="20">
        <v>6</v>
      </c>
    </row>
    <row r="73" spans="1:19" ht="15.75">
      <c r="A73" s="17">
        <v>16</v>
      </c>
      <c r="B73" s="18">
        <v>147.02</v>
      </c>
      <c r="C73" s="18">
        <v>373.58</v>
      </c>
      <c r="D73" s="19">
        <f t="shared" si="5"/>
        <v>0.3935435515819905</v>
      </c>
      <c r="E73" s="19">
        <v>4.73</v>
      </c>
      <c r="F73" s="20">
        <f t="shared" si="6"/>
        <v>724.0317306767199</v>
      </c>
      <c r="G73" s="21">
        <v>0.05738</v>
      </c>
      <c r="H73" s="21">
        <v>0.00135</v>
      </c>
      <c r="I73" s="21">
        <v>0.63694</v>
      </c>
      <c r="J73" s="21">
        <v>0.0151</v>
      </c>
      <c r="K73" s="21">
        <v>0.08049</v>
      </c>
      <c r="L73" s="21">
        <v>0.00099</v>
      </c>
      <c r="N73" s="20">
        <v>506</v>
      </c>
      <c r="O73" s="20">
        <v>31</v>
      </c>
      <c r="P73" s="20">
        <v>500</v>
      </c>
      <c r="Q73" s="20">
        <v>9</v>
      </c>
      <c r="R73" s="20">
        <v>499</v>
      </c>
      <c r="S73" s="20">
        <v>6</v>
      </c>
    </row>
    <row r="74" spans="1:19" ht="15.75">
      <c r="A74" s="17">
        <v>17</v>
      </c>
      <c r="B74" s="18">
        <v>109.66</v>
      </c>
      <c r="C74" s="18">
        <v>259.9</v>
      </c>
      <c r="D74" s="19">
        <f t="shared" si="5"/>
        <v>0.4219315121200462</v>
      </c>
      <c r="E74" s="19">
        <v>8.65</v>
      </c>
      <c r="F74" s="20">
        <f t="shared" si="6"/>
        <v>781.450241326148</v>
      </c>
      <c r="G74" s="21">
        <v>0.0573</v>
      </c>
      <c r="H74" s="21">
        <v>0.00123</v>
      </c>
      <c r="I74" s="21">
        <v>0.64339</v>
      </c>
      <c r="J74" s="21">
        <v>0.01397</v>
      </c>
      <c r="K74" s="21">
        <v>0.08142</v>
      </c>
      <c r="L74" s="21">
        <v>0.00099</v>
      </c>
      <c r="N74" s="20">
        <v>503</v>
      </c>
      <c r="O74" s="20">
        <v>27</v>
      </c>
      <c r="P74" s="20">
        <v>504</v>
      </c>
      <c r="Q74" s="20">
        <v>9</v>
      </c>
      <c r="R74" s="20">
        <v>505</v>
      </c>
      <c r="S74" s="20">
        <v>6</v>
      </c>
    </row>
    <row r="75" spans="1:19" ht="15.75">
      <c r="A75" s="17">
        <v>18</v>
      </c>
      <c r="B75" s="18">
        <v>303.41</v>
      </c>
      <c r="C75" s="18">
        <v>591.19</v>
      </c>
      <c r="D75" s="19">
        <f t="shared" si="5"/>
        <v>0.5132191004583975</v>
      </c>
      <c r="E75" s="18">
        <v>111.1</v>
      </c>
      <c r="F75" s="20"/>
      <c r="G75" s="21">
        <v>0.05749</v>
      </c>
      <c r="H75" s="21">
        <v>0.00101</v>
      </c>
      <c r="I75" s="21">
        <v>0.65351</v>
      </c>
      <c r="J75" s="21">
        <v>0.01177</v>
      </c>
      <c r="K75" s="21">
        <v>0.08243</v>
      </c>
      <c r="L75" s="21">
        <v>0.00097</v>
      </c>
      <c r="N75" s="20">
        <v>510</v>
      </c>
      <c r="O75" s="20">
        <v>20</v>
      </c>
      <c r="P75" s="20">
        <v>511</v>
      </c>
      <c r="Q75" s="20">
        <v>7</v>
      </c>
      <c r="R75" s="20">
        <v>511</v>
      </c>
      <c r="S75" s="20">
        <v>6</v>
      </c>
    </row>
    <row r="76" spans="1:19" ht="15.75">
      <c r="A76" s="17">
        <v>19</v>
      </c>
      <c r="B76" s="18">
        <v>293.44</v>
      </c>
      <c r="C76" s="18">
        <v>674.32</v>
      </c>
      <c r="D76" s="19">
        <f t="shared" si="5"/>
        <v>0.43516431367896546</v>
      </c>
      <c r="E76" s="19">
        <v>3.32</v>
      </c>
      <c r="F76" s="20">
        <f aca="true" t="shared" si="7" ref="F76:F82">4800/(5.711+LOG(0.6)-LOG(E76))-273</f>
        <v>693.1810142117839</v>
      </c>
      <c r="G76" s="21">
        <v>0.05758</v>
      </c>
      <c r="H76" s="21">
        <v>0.00103</v>
      </c>
      <c r="I76" s="21">
        <v>0.65951</v>
      </c>
      <c r="J76" s="21">
        <v>0.01203</v>
      </c>
      <c r="K76" s="21">
        <v>0.08305</v>
      </c>
      <c r="L76" s="21">
        <v>0.00098</v>
      </c>
      <c r="N76" s="20">
        <v>514</v>
      </c>
      <c r="O76" s="20">
        <v>21</v>
      </c>
      <c r="P76" s="20">
        <v>514</v>
      </c>
      <c r="Q76" s="20">
        <v>7</v>
      </c>
      <c r="R76" s="20">
        <v>514</v>
      </c>
      <c r="S76" s="20">
        <v>6</v>
      </c>
    </row>
    <row r="77" spans="1:19" ht="15.75">
      <c r="A77" s="17">
        <v>20</v>
      </c>
      <c r="B77" s="18">
        <v>158.59</v>
      </c>
      <c r="C77" s="18">
        <v>306.15</v>
      </c>
      <c r="D77" s="19">
        <f t="shared" si="5"/>
        <v>0.5180140454025804</v>
      </c>
      <c r="E77" s="19">
        <v>8.47</v>
      </c>
      <c r="F77" s="20">
        <f t="shared" si="7"/>
        <v>779.3389917712641</v>
      </c>
      <c r="G77" s="21">
        <v>0.05714</v>
      </c>
      <c r="H77" s="21">
        <v>0.00122</v>
      </c>
      <c r="I77" s="21">
        <v>0.62987</v>
      </c>
      <c r="J77" s="21">
        <v>0.01362</v>
      </c>
      <c r="K77" s="21">
        <v>0.07993</v>
      </c>
      <c r="L77" s="21">
        <v>0.00096</v>
      </c>
      <c r="N77" s="20">
        <v>497</v>
      </c>
      <c r="O77" s="20">
        <v>27</v>
      </c>
      <c r="P77" s="20">
        <v>496</v>
      </c>
      <c r="Q77" s="20">
        <v>8</v>
      </c>
      <c r="R77" s="20">
        <v>496</v>
      </c>
      <c r="S77" s="20">
        <v>6</v>
      </c>
    </row>
    <row r="78" spans="1:19" ht="15.75">
      <c r="A78" s="17">
        <v>21</v>
      </c>
      <c r="B78" s="18">
        <v>320.45</v>
      </c>
      <c r="C78" s="18">
        <v>586.37</v>
      </c>
      <c r="D78" s="19">
        <f t="shared" si="5"/>
        <v>0.5464979449835428</v>
      </c>
      <c r="E78" s="19">
        <v>5.13</v>
      </c>
      <c r="F78" s="20">
        <f t="shared" si="7"/>
        <v>731.387103174302</v>
      </c>
      <c r="G78" s="21">
        <v>0.05746</v>
      </c>
      <c r="H78" s="21">
        <v>0.00104</v>
      </c>
      <c r="I78" s="21">
        <v>0.65149</v>
      </c>
      <c r="J78" s="21">
        <v>0.01206</v>
      </c>
      <c r="K78" s="21">
        <v>0.08222</v>
      </c>
      <c r="L78" s="21">
        <v>0.00097</v>
      </c>
      <c r="N78" s="20">
        <v>509</v>
      </c>
      <c r="O78" s="20">
        <v>21</v>
      </c>
      <c r="P78" s="20">
        <v>509</v>
      </c>
      <c r="Q78" s="20">
        <v>7</v>
      </c>
      <c r="R78" s="20">
        <v>509</v>
      </c>
      <c r="S78" s="20">
        <v>6</v>
      </c>
    </row>
    <row r="79" spans="1:19" ht="15.75">
      <c r="A79" s="17">
        <v>22</v>
      </c>
      <c r="B79" s="18">
        <v>359.14</v>
      </c>
      <c r="C79" s="18">
        <v>680.27</v>
      </c>
      <c r="D79" s="19">
        <f t="shared" si="5"/>
        <v>0.5279374366060535</v>
      </c>
      <c r="E79" s="19">
        <v>3.64</v>
      </c>
      <c r="F79" s="20">
        <f t="shared" si="7"/>
        <v>701.0161178970708</v>
      </c>
      <c r="G79" s="21">
        <v>0.05655</v>
      </c>
      <c r="H79" s="21">
        <v>0.00098</v>
      </c>
      <c r="I79" s="21">
        <v>0.64538</v>
      </c>
      <c r="J79" s="21">
        <v>0.01148</v>
      </c>
      <c r="K79" s="21">
        <v>0.08275</v>
      </c>
      <c r="L79" s="21">
        <v>0.00097</v>
      </c>
      <c r="N79" s="20">
        <v>474</v>
      </c>
      <c r="O79" s="20">
        <v>20</v>
      </c>
      <c r="P79" s="20">
        <v>506</v>
      </c>
      <c r="Q79" s="20">
        <v>7</v>
      </c>
      <c r="R79" s="20">
        <v>513</v>
      </c>
      <c r="S79" s="20">
        <v>6</v>
      </c>
    </row>
    <row r="80" spans="1:19" ht="15.75">
      <c r="A80" s="17">
        <v>23</v>
      </c>
      <c r="B80" s="18">
        <v>284.77</v>
      </c>
      <c r="C80" s="18">
        <v>725.14</v>
      </c>
      <c r="D80" s="19">
        <f t="shared" si="5"/>
        <v>0.392710373169319</v>
      </c>
      <c r="E80" s="19">
        <v>3.01</v>
      </c>
      <c r="F80" s="20">
        <f t="shared" si="7"/>
        <v>684.9720202141086</v>
      </c>
      <c r="G80" s="21">
        <v>0.05697</v>
      </c>
      <c r="H80" s="21">
        <v>0.001</v>
      </c>
      <c r="I80" s="21">
        <v>0.65448</v>
      </c>
      <c r="J80" s="21">
        <v>0.01172</v>
      </c>
      <c r="K80" s="21">
        <v>0.08331</v>
      </c>
      <c r="L80" s="21">
        <v>0.00098</v>
      </c>
      <c r="N80" s="20">
        <v>490</v>
      </c>
      <c r="O80" s="20">
        <v>20</v>
      </c>
      <c r="P80" s="20">
        <v>511</v>
      </c>
      <c r="Q80" s="20">
        <v>7</v>
      </c>
      <c r="R80" s="20">
        <v>516</v>
      </c>
      <c r="S80" s="20">
        <v>6</v>
      </c>
    </row>
    <row r="81" spans="1:19" ht="15.75">
      <c r="A81" s="17">
        <v>24</v>
      </c>
      <c r="B81" s="18">
        <v>412.33</v>
      </c>
      <c r="C81" s="18">
        <v>873.88</v>
      </c>
      <c r="D81" s="19">
        <f t="shared" si="5"/>
        <v>0.4718382386597702</v>
      </c>
      <c r="E81" s="19">
        <v>8.17</v>
      </c>
      <c r="F81" s="20">
        <f t="shared" si="7"/>
        <v>775.738094189539</v>
      </c>
      <c r="G81" s="21">
        <v>0.0563</v>
      </c>
      <c r="H81" s="21">
        <v>0.00214</v>
      </c>
      <c r="I81" s="21">
        <v>0.59227</v>
      </c>
      <c r="J81" s="21">
        <v>0.02134</v>
      </c>
      <c r="K81" s="21">
        <v>0.0763</v>
      </c>
      <c r="L81" s="21">
        <v>0.00094</v>
      </c>
      <c r="N81" s="20">
        <v>464</v>
      </c>
      <c r="O81" s="20">
        <v>86</v>
      </c>
      <c r="P81" s="20">
        <v>472</v>
      </c>
      <c r="Q81" s="20">
        <v>14</v>
      </c>
      <c r="R81" s="20">
        <v>474</v>
      </c>
      <c r="S81" s="20">
        <v>6</v>
      </c>
    </row>
    <row r="82" spans="1:19" ht="15.75">
      <c r="A82" s="17">
        <v>25</v>
      </c>
      <c r="B82" s="18">
        <v>129.95</v>
      </c>
      <c r="C82" s="18">
        <v>261.99</v>
      </c>
      <c r="D82" s="19">
        <f t="shared" si="5"/>
        <v>0.49601129814115036</v>
      </c>
      <c r="E82" s="19">
        <v>8.45</v>
      </c>
      <c r="F82" s="20">
        <f t="shared" si="7"/>
        <v>779.1021728008241</v>
      </c>
      <c r="G82" s="21">
        <v>0.05718</v>
      </c>
      <c r="H82" s="21">
        <v>0.00128</v>
      </c>
      <c r="I82" s="21">
        <v>0.63213</v>
      </c>
      <c r="J82" s="21">
        <v>0.01424</v>
      </c>
      <c r="K82" s="21">
        <v>0.08016</v>
      </c>
      <c r="L82" s="21">
        <v>0.00097</v>
      </c>
      <c r="N82" s="20">
        <v>498</v>
      </c>
      <c r="O82" s="20">
        <v>29</v>
      </c>
      <c r="P82" s="20">
        <v>497</v>
      </c>
      <c r="Q82" s="20">
        <v>9</v>
      </c>
      <c r="R82" s="20">
        <v>497</v>
      </c>
      <c r="S82" s="20">
        <v>6</v>
      </c>
    </row>
    <row r="83" spans="1:19" ht="15.75">
      <c r="A83" s="133" t="s">
        <v>12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15.75">
      <c r="A84" s="17">
        <v>1</v>
      </c>
      <c r="B84" s="18">
        <v>251.57</v>
      </c>
      <c r="C84" s="18">
        <v>373.63</v>
      </c>
      <c r="D84" s="19">
        <f aca="true" t="shared" si="8" ref="D84:D106">B84/C84</f>
        <v>0.6733131707839306</v>
      </c>
      <c r="E84" s="19">
        <v>8.62</v>
      </c>
      <c r="F84" s="20">
        <f aca="true" t="shared" si="9" ref="F84:F106">4800/(5.711+LOG(0.6)-LOG(E84))-273</f>
        <v>781.1008511593009</v>
      </c>
      <c r="G84" s="21">
        <v>0.05708</v>
      </c>
      <c r="H84" s="21">
        <v>0.00191</v>
      </c>
      <c r="I84" s="21">
        <v>0.62825</v>
      </c>
      <c r="J84" s="21">
        <v>0.02142</v>
      </c>
      <c r="K84" s="21">
        <v>0.07981</v>
      </c>
      <c r="L84" s="21">
        <v>0.00125</v>
      </c>
      <c r="M84" s="24"/>
      <c r="N84" s="20">
        <v>495</v>
      </c>
      <c r="O84" s="20">
        <v>48</v>
      </c>
      <c r="P84" s="20">
        <v>495</v>
      </c>
      <c r="Q84" s="20">
        <v>13</v>
      </c>
      <c r="R84" s="20">
        <v>495</v>
      </c>
      <c r="S84" s="20">
        <v>7</v>
      </c>
    </row>
    <row r="85" spans="1:19" ht="15.75">
      <c r="A85" s="17">
        <v>2</v>
      </c>
      <c r="B85" s="18">
        <v>405.09</v>
      </c>
      <c r="C85" s="18">
        <v>604.13</v>
      </c>
      <c r="D85" s="19">
        <f t="shared" si="8"/>
        <v>0.6705344876102826</v>
      </c>
      <c r="E85" s="19">
        <v>9.74</v>
      </c>
      <c r="F85" s="20">
        <f t="shared" si="9"/>
        <v>793.5262896457114</v>
      </c>
      <c r="G85" s="21">
        <v>0.05709</v>
      </c>
      <c r="H85" s="21">
        <v>0.00188</v>
      </c>
      <c r="I85" s="21">
        <v>0.62993</v>
      </c>
      <c r="J85" s="21">
        <v>0.02124</v>
      </c>
      <c r="K85" s="21">
        <v>0.08001</v>
      </c>
      <c r="L85" s="21">
        <v>0.00124</v>
      </c>
      <c r="M85" s="24"/>
      <c r="N85" s="20">
        <v>495</v>
      </c>
      <c r="O85" s="20">
        <v>47</v>
      </c>
      <c r="P85" s="20">
        <v>496</v>
      </c>
      <c r="Q85" s="20">
        <v>13</v>
      </c>
      <c r="R85" s="20">
        <v>496</v>
      </c>
      <c r="S85" s="20">
        <v>7</v>
      </c>
    </row>
    <row r="86" spans="1:19" ht="15.75">
      <c r="A86" s="17">
        <v>3</v>
      </c>
      <c r="B86" s="18">
        <v>456.72</v>
      </c>
      <c r="C86" s="18">
        <v>671.59</v>
      </c>
      <c r="D86" s="19">
        <f t="shared" si="8"/>
        <v>0.6800577733438556</v>
      </c>
      <c r="E86" s="19">
        <v>9.1</v>
      </c>
      <c r="F86" s="20">
        <f t="shared" si="9"/>
        <v>786.5769529644203</v>
      </c>
      <c r="G86" s="21">
        <v>0.05723</v>
      </c>
      <c r="H86" s="21">
        <v>0.00185</v>
      </c>
      <c r="I86" s="21">
        <v>0.63094</v>
      </c>
      <c r="J86" s="21">
        <v>0.02088</v>
      </c>
      <c r="K86" s="21">
        <v>0.07995</v>
      </c>
      <c r="L86" s="21">
        <v>0.00124</v>
      </c>
      <c r="M86" s="24"/>
      <c r="N86" s="20">
        <v>500</v>
      </c>
      <c r="O86" s="20">
        <v>46</v>
      </c>
      <c r="P86" s="20">
        <v>497</v>
      </c>
      <c r="Q86" s="20">
        <v>13</v>
      </c>
      <c r="R86" s="20">
        <v>496</v>
      </c>
      <c r="S86" s="20">
        <v>7</v>
      </c>
    </row>
    <row r="87" spans="1:19" ht="15.75">
      <c r="A87" s="17">
        <v>4</v>
      </c>
      <c r="B87" s="18">
        <v>245.44</v>
      </c>
      <c r="C87" s="18">
        <v>328.71</v>
      </c>
      <c r="D87" s="19">
        <f t="shared" si="8"/>
        <v>0.7466764016914605</v>
      </c>
      <c r="E87" s="23">
        <v>10.69</v>
      </c>
      <c r="F87" s="20">
        <f t="shared" si="9"/>
        <v>803.1913076662156</v>
      </c>
      <c r="G87" s="21">
        <v>0.057</v>
      </c>
      <c r="H87" s="21">
        <v>0.00204</v>
      </c>
      <c r="I87" s="21">
        <v>0.62082</v>
      </c>
      <c r="J87" s="21">
        <v>0.02253</v>
      </c>
      <c r="K87" s="21">
        <v>0.07898</v>
      </c>
      <c r="L87" s="21">
        <v>0.00125</v>
      </c>
      <c r="M87" s="24"/>
      <c r="N87" s="20">
        <v>492</v>
      </c>
      <c r="O87" s="20">
        <v>52</v>
      </c>
      <c r="P87" s="20">
        <v>490</v>
      </c>
      <c r="Q87" s="20">
        <v>14</v>
      </c>
      <c r="R87" s="20">
        <v>490</v>
      </c>
      <c r="S87" s="20">
        <v>7</v>
      </c>
    </row>
    <row r="88" spans="1:19" ht="15.75">
      <c r="A88" s="17">
        <v>5</v>
      </c>
      <c r="B88" s="18">
        <v>461.56</v>
      </c>
      <c r="C88" s="18">
        <v>598.49</v>
      </c>
      <c r="D88" s="19">
        <f t="shared" si="8"/>
        <v>0.7712075389730823</v>
      </c>
      <c r="E88" s="23">
        <v>11.76</v>
      </c>
      <c r="F88" s="20">
        <f t="shared" si="9"/>
        <v>813.2815491264539</v>
      </c>
      <c r="G88" s="21">
        <v>0.057</v>
      </c>
      <c r="H88" s="21">
        <v>0.0019</v>
      </c>
      <c r="I88" s="21">
        <v>0.6222</v>
      </c>
      <c r="J88" s="21">
        <v>0.0212</v>
      </c>
      <c r="K88" s="21">
        <v>0.07916</v>
      </c>
      <c r="L88" s="21">
        <v>0.00123</v>
      </c>
      <c r="M88" s="24"/>
      <c r="N88" s="20">
        <v>492</v>
      </c>
      <c r="O88" s="20">
        <v>48</v>
      </c>
      <c r="P88" s="20">
        <v>491</v>
      </c>
      <c r="Q88" s="20">
        <v>13</v>
      </c>
      <c r="R88" s="20">
        <v>491</v>
      </c>
      <c r="S88" s="20">
        <v>7</v>
      </c>
    </row>
    <row r="89" spans="1:19" ht="15.75">
      <c r="A89" s="17">
        <v>6</v>
      </c>
      <c r="B89" s="18">
        <v>357.47</v>
      </c>
      <c r="C89" s="18">
        <v>566.47</v>
      </c>
      <c r="D89" s="19">
        <f t="shared" si="8"/>
        <v>0.6310484226878741</v>
      </c>
      <c r="E89" s="19">
        <v>8.38</v>
      </c>
      <c r="F89" s="20">
        <f t="shared" si="9"/>
        <v>778.2697162611291</v>
      </c>
      <c r="G89" s="21">
        <v>0.05771</v>
      </c>
      <c r="H89" s="21">
        <v>0.00198</v>
      </c>
      <c r="I89" s="21">
        <v>0.63906</v>
      </c>
      <c r="J89" s="21">
        <v>0.02234</v>
      </c>
      <c r="K89" s="21">
        <v>0.0803</v>
      </c>
      <c r="L89" s="21">
        <v>0.00126</v>
      </c>
      <c r="M89" s="24"/>
      <c r="N89" s="20">
        <v>519</v>
      </c>
      <c r="O89" s="20">
        <v>49</v>
      </c>
      <c r="P89" s="20">
        <v>502</v>
      </c>
      <c r="Q89" s="20">
        <v>14</v>
      </c>
      <c r="R89" s="20">
        <v>498</v>
      </c>
      <c r="S89" s="20">
        <v>8</v>
      </c>
    </row>
    <row r="90" spans="1:19" ht="15.75">
      <c r="A90" s="17">
        <v>7</v>
      </c>
      <c r="B90" s="18">
        <v>389.97</v>
      </c>
      <c r="C90" s="18">
        <v>515.88</v>
      </c>
      <c r="D90" s="19">
        <f t="shared" si="8"/>
        <v>0.7559316120027914</v>
      </c>
      <c r="E90" s="19">
        <v>9.79</v>
      </c>
      <c r="F90" s="20">
        <f t="shared" si="9"/>
        <v>794.053518957254</v>
      </c>
      <c r="G90" s="21">
        <v>0.05717</v>
      </c>
      <c r="H90" s="21">
        <v>0.00199</v>
      </c>
      <c r="I90" s="21">
        <v>0.63098</v>
      </c>
      <c r="J90" s="21">
        <v>0.02239</v>
      </c>
      <c r="K90" s="21">
        <v>0.08004</v>
      </c>
      <c r="L90" s="21">
        <v>0.00126</v>
      </c>
      <c r="M90" s="24"/>
      <c r="N90" s="20">
        <v>498</v>
      </c>
      <c r="O90" s="20">
        <v>50</v>
      </c>
      <c r="P90" s="20">
        <v>497</v>
      </c>
      <c r="Q90" s="20">
        <v>14</v>
      </c>
      <c r="R90" s="20">
        <v>496</v>
      </c>
      <c r="S90" s="20">
        <v>8</v>
      </c>
    </row>
    <row r="91" spans="1:19" ht="15.75">
      <c r="A91" s="17">
        <v>8</v>
      </c>
      <c r="B91" s="18">
        <v>484.17</v>
      </c>
      <c r="C91" s="18">
        <v>801.05</v>
      </c>
      <c r="D91" s="19">
        <f t="shared" si="8"/>
        <v>0.6044191998002623</v>
      </c>
      <c r="E91" s="19">
        <v>7.78</v>
      </c>
      <c r="F91" s="20">
        <f t="shared" si="9"/>
        <v>770.8931735958733</v>
      </c>
      <c r="G91" s="21">
        <v>0.05748</v>
      </c>
      <c r="H91" s="21">
        <v>0.00192</v>
      </c>
      <c r="I91" s="21">
        <v>0.63341</v>
      </c>
      <c r="J91" s="21">
        <v>0.02158</v>
      </c>
      <c r="K91" s="21">
        <v>0.07992</v>
      </c>
      <c r="L91" s="21">
        <v>0.00125</v>
      </c>
      <c r="M91" s="24"/>
      <c r="N91" s="20">
        <v>510</v>
      </c>
      <c r="O91" s="20">
        <v>48</v>
      </c>
      <c r="P91" s="20">
        <v>498</v>
      </c>
      <c r="Q91" s="20">
        <v>13</v>
      </c>
      <c r="R91" s="20">
        <v>496</v>
      </c>
      <c r="S91" s="20">
        <v>7</v>
      </c>
    </row>
    <row r="92" spans="1:19" ht="15.75">
      <c r="A92" s="17">
        <v>9</v>
      </c>
      <c r="B92" s="18">
        <v>652.22</v>
      </c>
      <c r="C92" s="18">
        <v>678.54</v>
      </c>
      <c r="D92" s="19">
        <f t="shared" si="8"/>
        <v>0.9612108350281487</v>
      </c>
      <c r="E92" s="23">
        <v>13.77</v>
      </c>
      <c r="F92" s="20">
        <f t="shared" si="9"/>
        <v>830.3931543663912</v>
      </c>
      <c r="G92" s="21">
        <v>0.05904</v>
      </c>
      <c r="H92" s="21">
        <v>0.00239</v>
      </c>
      <c r="I92" s="21">
        <v>0.63464</v>
      </c>
      <c r="J92" s="21">
        <v>0.02586</v>
      </c>
      <c r="K92" s="21">
        <v>0.07795</v>
      </c>
      <c r="L92" s="21">
        <v>0.00129</v>
      </c>
      <c r="M92" s="24"/>
      <c r="N92" s="20">
        <v>569</v>
      </c>
      <c r="O92" s="20">
        <v>60</v>
      </c>
      <c r="P92" s="20">
        <v>499</v>
      </c>
      <c r="Q92" s="20">
        <v>16</v>
      </c>
      <c r="R92" s="20">
        <v>484</v>
      </c>
      <c r="S92" s="20">
        <v>8</v>
      </c>
    </row>
    <row r="93" spans="1:19" ht="15.75">
      <c r="A93" s="17">
        <v>10</v>
      </c>
      <c r="B93" s="18">
        <v>263.53</v>
      </c>
      <c r="C93" s="18">
        <v>349.62</v>
      </c>
      <c r="D93" s="19">
        <f t="shared" si="8"/>
        <v>0.7537612264744579</v>
      </c>
      <c r="E93" s="23">
        <v>10.57</v>
      </c>
      <c r="F93" s="20">
        <f t="shared" si="9"/>
        <v>802.009634145204</v>
      </c>
      <c r="G93" s="21">
        <v>0.05708</v>
      </c>
      <c r="H93" s="21">
        <v>0.00215</v>
      </c>
      <c r="I93" s="21">
        <v>0.62334</v>
      </c>
      <c r="J93" s="21">
        <v>0.02381</v>
      </c>
      <c r="K93" s="21">
        <v>0.07919</v>
      </c>
      <c r="L93" s="21">
        <v>0.00127</v>
      </c>
      <c r="M93" s="24"/>
      <c r="N93" s="20">
        <v>495</v>
      </c>
      <c r="O93" s="20">
        <v>56</v>
      </c>
      <c r="P93" s="20">
        <v>492</v>
      </c>
      <c r="Q93" s="20">
        <v>15</v>
      </c>
      <c r="R93" s="20">
        <v>491</v>
      </c>
      <c r="S93" s="20">
        <v>8</v>
      </c>
    </row>
    <row r="94" spans="1:19" ht="15.75">
      <c r="A94" s="17">
        <v>11</v>
      </c>
      <c r="B94" s="18">
        <v>567.85</v>
      </c>
      <c r="C94" s="18">
        <v>596.01</v>
      </c>
      <c r="D94" s="19">
        <f t="shared" si="8"/>
        <v>0.952752470596131</v>
      </c>
      <c r="E94" s="23">
        <v>10.18</v>
      </c>
      <c r="F94" s="20">
        <f t="shared" si="9"/>
        <v>798.0930246697219</v>
      </c>
      <c r="G94" s="21">
        <v>0.05709</v>
      </c>
      <c r="H94" s="21">
        <v>0.00205</v>
      </c>
      <c r="I94" s="21">
        <v>0.61565</v>
      </c>
      <c r="J94" s="21">
        <v>0.02247</v>
      </c>
      <c r="K94" s="21">
        <v>0.0782</v>
      </c>
      <c r="L94" s="21">
        <v>0.00124</v>
      </c>
      <c r="M94" s="24"/>
      <c r="N94" s="20">
        <v>495</v>
      </c>
      <c r="O94" s="20">
        <v>52</v>
      </c>
      <c r="P94" s="20">
        <v>487</v>
      </c>
      <c r="Q94" s="20">
        <v>14</v>
      </c>
      <c r="R94" s="20">
        <v>485</v>
      </c>
      <c r="S94" s="20">
        <v>7</v>
      </c>
    </row>
    <row r="95" spans="1:19" ht="15.75">
      <c r="A95" s="17">
        <v>12</v>
      </c>
      <c r="B95" s="18">
        <v>426.47</v>
      </c>
      <c r="C95" s="18">
        <v>503.68</v>
      </c>
      <c r="D95" s="19">
        <f t="shared" si="8"/>
        <v>0.8467082274459975</v>
      </c>
      <c r="E95" s="19">
        <v>9.78</v>
      </c>
      <c r="F95" s="20">
        <f t="shared" si="9"/>
        <v>793.9482472082618</v>
      </c>
      <c r="G95" s="21">
        <v>0.05761</v>
      </c>
      <c r="H95" s="21">
        <v>0.00208</v>
      </c>
      <c r="I95" s="21">
        <v>0.6345</v>
      </c>
      <c r="J95" s="21">
        <v>0.02328</v>
      </c>
      <c r="K95" s="21">
        <v>0.07986</v>
      </c>
      <c r="L95" s="21">
        <v>0.00127</v>
      </c>
      <c r="M95" s="24"/>
      <c r="N95" s="20">
        <v>515</v>
      </c>
      <c r="O95" s="20">
        <v>53</v>
      </c>
      <c r="P95" s="20">
        <v>499</v>
      </c>
      <c r="Q95" s="20">
        <v>14</v>
      </c>
      <c r="R95" s="20">
        <v>495</v>
      </c>
      <c r="S95" s="20">
        <v>8</v>
      </c>
    </row>
    <row r="96" spans="1:19" ht="15.75">
      <c r="A96" s="17">
        <v>13</v>
      </c>
      <c r="B96" s="18">
        <v>398.86</v>
      </c>
      <c r="C96" s="18">
        <v>534.9</v>
      </c>
      <c r="D96" s="19">
        <f t="shared" si="8"/>
        <v>0.7456720882407927</v>
      </c>
      <c r="E96" s="23">
        <v>10.38</v>
      </c>
      <c r="F96" s="20">
        <f t="shared" si="9"/>
        <v>800.1163590480021</v>
      </c>
      <c r="G96" s="21">
        <v>0.057</v>
      </c>
      <c r="H96" s="21">
        <v>0.00206</v>
      </c>
      <c r="I96" s="21">
        <v>0.62167</v>
      </c>
      <c r="J96" s="21">
        <v>0.0228</v>
      </c>
      <c r="K96" s="21">
        <v>0.07909</v>
      </c>
      <c r="L96" s="21">
        <v>0.00125</v>
      </c>
      <c r="M96" s="24"/>
      <c r="N96" s="20">
        <v>492</v>
      </c>
      <c r="O96" s="20">
        <v>53</v>
      </c>
      <c r="P96" s="20">
        <v>491</v>
      </c>
      <c r="Q96" s="20">
        <v>14</v>
      </c>
      <c r="R96" s="20">
        <v>491</v>
      </c>
      <c r="S96" s="20">
        <v>7</v>
      </c>
    </row>
    <row r="97" spans="1:19" ht="15.75">
      <c r="A97" s="17">
        <v>14</v>
      </c>
      <c r="B97" s="18">
        <v>577.13</v>
      </c>
      <c r="C97" s="18">
        <v>779.53</v>
      </c>
      <c r="D97" s="19">
        <f t="shared" si="8"/>
        <v>0.7403563685810681</v>
      </c>
      <c r="E97" s="19">
        <v>7.59</v>
      </c>
      <c r="F97" s="20">
        <f t="shared" si="9"/>
        <v>768.4611149491186</v>
      </c>
      <c r="G97" s="21">
        <v>0.05697</v>
      </c>
      <c r="H97" s="21">
        <v>0.00197</v>
      </c>
      <c r="I97" s="21">
        <v>0.62001</v>
      </c>
      <c r="J97" s="21">
        <v>0.02181</v>
      </c>
      <c r="K97" s="21">
        <v>0.07892</v>
      </c>
      <c r="L97" s="21">
        <v>0.00124</v>
      </c>
      <c r="M97" s="24"/>
      <c r="N97" s="20">
        <v>490</v>
      </c>
      <c r="O97" s="20">
        <v>50</v>
      </c>
      <c r="P97" s="20">
        <v>490</v>
      </c>
      <c r="Q97" s="20">
        <v>14</v>
      </c>
      <c r="R97" s="20">
        <v>490</v>
      </c>
      <c r="S97" s="20">
        <v>7</v>
      </c>
    </row>
    <row r="98" spans="1:19" ht="15.75">
      <c r="A98" s="17">
        <v>15</v>
      </c>
      <c r="B98" s="18">
        <v>277.7</v>
      </c>
      <c r="C98" s="18">
        <v>439.24</v>
      </c>
      <c r="D98" s="19">
        <f t="shared" si="8"/>
        <v>0.6322283944995901</v>
      </c>
      <c r="E98" s="19">
        <v>8.2</v>
      </c>
      <c r="F98" s="20">
        <f t="shared" si="9"/>
        <v>776.1029584175108</v>
      </c>
      <c r="G98" s="21">
        <v>0.05692</v>
      </c>
      <c r="H98" s="21">
        <v>0.00205</v>
      </c>
      <c r="I98" s="21">
        <v>0.61383</v>
      </c>
      <c r="J98" s="21">
        <v>0.02243</v>
      </c>
      <c r="K98" s="21">
        <v>0.0782</v>
      </c>
      <c r="L98" s="21">
        <v>0.00125</v>
      </c>
      <c r="M98" s="24"/>
      <c r="N98" s="20">
        <v>488</v>
      </c>
      <c r="O98" s="20">
        <v>52</v>
      </c>
      <c r="P98" s="20">
        <v>486</v>
      </c>
      <c r="Q98" s="20">
        <v>14</v>
      </c>
      <c r="R98" s="20">
        <v>485</v>
      </c>
      <c r="S98" s="20">
        <v>7</v>
      </c>
    </row>
    <row r="99" spans="1:19" ht="15.75">
      <c r="A99" s="17">
        <v>16</v>
      </c>
      <c r="B99" s="18">
        <v>468.2</v>
      </c>
      <c r="C99" s="18">
        <v>649.75</v>
      </c>
      <c r="D99" s="19">
        <f t="shared" si="8"/>
        <v>0.7205848403232012</v>
      </c>
      <c r="E99" s="23">
        <v>10.36</v>
      </c>
      <c r="F99" s="20">
        <f t="shared" si="9"/>
        <v>799.9154466389441</v>
      </c>
      <c r="G99" s="21">
        <v>0.05719</v>
      </c>
      <c r="H99" s="21">
        <v>0.00205</v>
      </c>
      <c r="I99" s="21">
        <v>0.6346</v>
      </c>
      <c r="J99" s="21">
        <v>0.02314</v>
      </c>
      <c r="K99" s="21">
        <v>0.08047</v>
      </c>
      <c r="L99" s="21">
        <v>0.00128</v>
      </c>
      <c r="M99" s="24"/>
      <c r="N99" s="20">
        <v>499</v>
      </c>
      <c r="O99" s="20">
        <v>52</v>
      </c>
      <c r="P99" s="20">
        <v>499</v>
      </c>
      <c r="Q99" s="20">
        <v>14</v>
      </c>
      <c r="R99" s="20">
        <v>499</v>
      </c>
      <c r="S99" s="20">
        <v>8</v>
      </c>
    </row>
    <row r="100" spans="1:19" ht="15.75">
      <c r="A100" s="17">
        <v>17</v>
      </c>
      <c r="B100" s="18">
        <v>723.05</v>
      </c>
      <c r="C100" s="18">
        <v>968.39</v>
      </c>
      <c r="D100" s="19">
        <f t="shared" si="8"/>
        <v>0.7466516589390638</v>
      </c>
      <c r="E100" s="19">
        <v>6.64</v>
      </c>
      <c r="F100" s="20">
        <f t="shared" si="9"/>
        <v>755.5016731601854</v>
      </c>
      <c r="G100" s="21">
        <v>0.05687</v>
      </c>
      <c r="H100" s="21">
        <v>0.002</v>
      </c>
      <c r="I100" s="21">
        <v>0.61179</v>
      </c>
      <c r="J100" s="21">
        <v>0.02197</v>
      </c>
      <c r="K100" s="21">
        <v>0.07801</v>
      </c>
      <c r="L100" s="21">
        <v>0.00123</v>
      </c>
      <c r="M100" s="24"/>
      <c r="N100" s="20">
        <v>486</v>
      </c>
      <c r="O100" s="20">
        <v>51</v>
      </c>
      <c r="P100" s="20">
        <v>485</v>
      </c>
      <c r="Q100" s="20">
        <v>14</v>
      </c>
      <c r="R100" s="20">
        <v>484</v>
      </c>
      <c r="S100" s="20">
        <v>7</v>
      </c>
    </row>
    <row r="101" spans="1:19" ht="15.75">
      <c r="A101" s="17">
        <v>18</v>
      </c>
      <c r="B101" s="18">
        <v>569.25</v>
      </c>
      <c r="C101" s="18">
        <v>891.08</v>
      </c>
      <c r="D101" s="19">
        <f t="shared" si="8"/>
        <v>0.638831530277865</v>
      </c>
      <c r="E101" s="19">
        <v>7.74</v>
      </c>
      <c r="F101" s="20">
        <f t="shared" si="9"/>
        <v>770.3851977824854</v>
      </c>
      <c r="G101" s="21">
        <v>0.05704</v>
      </c>
      <c r="H101" s="21">
        <v>0.002</v>
      </c>
      <c r="I101" s="21">
        <v>0.62499</v>
      </c>
      <c r="J101" s="21">
        <v>0.02235</v>
      </c>
      <c r="K101" s="21">
        <v>0.07945</v>
      </c>
      <c r="L101" s="21">
        <v>0.00126</v>
      </c>
      <c r="M101" s="24"/>
      <c r="N101" s="20">
        <v>493</v>
      </c>
      <c r="O101" s="20">
        <v>51</v>
      </c>
      <c r="P101" s="20">
        <v>493</v>
      </c>
      <c r="Q101" s="20">
        <v>14</v>
      </c>
      <c r="R101" s="20">
        <v>493</v>
      </c>
      <c r="S101" s="20">
        <v>8</v>
      </c>
    </row>
    <row r="102" spans="1:19" ht="15.75">
      <c r="A102" s="17">
        <v>19</v>
      </c>
      <c r="B102" s="18">
        <v>495.85</v>
      </c>
      <c r="C102" s="18">
        <v>633.87</v>
      </c>
      <c r="D102" s="19">
        <f t="shared" si="8"/>
        <v>0.7822581917427864</v>
      </c>
      <c r="E102" s="19">
        <v>7.45</v>
      </c>
      <c r="F102" s="20">
        <f t="shared" si="9"/>
        <v>766.6372582710446</v>
      </c>
      <c r="G102" s="21">
        <v>0.05723</v>
      </c>
      <c r="H102" s="21">
        <v>0.0021</v>
      </c>
      <c r="I102" s="21">
        <v>0.63657</v>
      </c>
      <c r="J102" s="21">
        <v>0.0237</v>
      </c>
      <c r="K102" s="21">
        <v>0.08066</v>
      </c>
      <c r="L102" s="21">
        <v>0.00129</v>
      </c>
      <c r="M102" s="24"/>
      <c r="N102" s="20">
        <v>500</v>
      </c>
      <c r="O102" s="20">
        <v>54</v>
      </c>
      <c r="P102" s="20">
        <v>500</v>
      </c>
      <c r="Q102" s="20">
        <v>15</v>
      </c>
      <c r="R102" s="20">
        <v>500</v>
      </c>
      <c r="S102" s="20">
        <v>8</v>
      </c>
    </row>
    <row r="103" spans="1:19" ht="15.75">
      <c r="A103" s="17">
        <v>20</v>
      </c>
      <c r="B103" s="18">
        <v>509.63</v>
      </c>
      <c r="C103" s="18">
        <v>834.95</v>
      </c>
      <c r="D103" s="19">
        <f t="shared" si="8"/>
        <v>0.610371878555602</v>
      </c>
      <c r="E103" s="19">
        <v>7.95</v>
      </c>
      <c r="F103" s="20">
        <f t="shared" si="9"/>
        <v>773.0287240955076</v>
      </c>
      <c r="G103" s="21">
        <v>0.05705</v>
      </c>
      <c r="H103" s="21">
        <v>0.00205</v>
      </c>
      <c r="I103" s="21">
        <v>0.62563</v>
      </c>
      <c r="J103" s="21">
        <v>0.02282</v>
      </c>
      <c r="K103" s="21">
        <v>0.07952</v>
      </c>
      <c r="L103" s="21">
        <v>0.00126</v>
      </c>
      <c r="M103" s="24"/>
      <c r="N103" s="20">
        <v>493</v>
      </c>
      <c r="O103" s="20">
        <v>52</v>
      </c>
      <c r="P103" s="20">
        <v>493</v>
      </c>
      <c r="Q103" s="20">
        <v>14</v>
      </c>
      <c r="R103" s="20">
        <v>493</v>
      </c>
      <c r="S103" s="20">
        <v>8</v>
      </c>
    </row>
    <row r="104" spans="1:19" ht="15.75">
      <c r="A104" s="17">
        <v>21</v>
      </c>
      <c r="B104" s="18">
        <v>299.9</v>
      </c>
      <c r="C104" s="18">
        <v>400.71</v>
      </c>
      <c r="D104" s="19">
        <f t="shared" si="8"/>
        <v>0.7484215517456515</v>
      </c>
      <c r="E104" s="19">
        <v>8.56</v>
      </c>
      <c r="F104" s="20">
        <f t="shared" si="9"/>
        <v>780.3991082442788</v>
      </c>
      <c r="G104" s="21">
        <v>0.05711</v>
      </c>
      <c r="H104" s="21">
        <v>0.00228</v>
      </c>
      <c r="I104" s="21">
        <v>0.63112</v>
      </c>
      <c r="J104" s="21">
        <v>0.02551</v>
      </c>
      <c r="K104" s="21">
        <v>0.08014</v>
      </c>
      <c r="L104" s="21">
        <v>0.0013</v>
      </c>
      <c r="M104" s="24"/>
      <c r="N104" s="20">
        <v>496</v>
      </c>
      <c r="O104" s="20">
        <v>60</v>
      </c>
      <c r="P104" s="20">
        <v>497</v>
      </c>
      <c r="Q104" s="20">
        <v>16</v>
      </c>
      <c r="R104" s="20">
        <v>497</v>
      </c>
      <c r="S104" s="20">
        <v>8</v>
      </c>
    </row>
    <row r="105" spans="1:19" ht="15.75">
      <c r="A105" s="17">
        <v>22</v>
      </c>
      <c r="B105" s="18">
        <v>508.4</v>
      </c>
      <c r="C105" s="18">
        <v>646.78</v>
      </c>
      <c r="D105" s="19">
        <f t="shared" si="8"/>
        <v>0.786047806054609</v>
      </c>
      <c r="E105" s="19">
        <v>6.27</v>
      </c>
      <c r="F105" s="20">
        <f t="shared" si="9"/>
        <v>750.0432587719389</v>
      </c>
      <c r="G105" s="21">
        <v>0.05707</v>
      </c>
      <c r="H105" s="21">
        <v>0.00211</v>
      </c>
      <c r="I105" s="21">
        <v>0.62568</v>
      </c>
      <c r="J105" s="21">
        <v>0.02353</v>
      </c>
      <c r="K105" s="21">
        <v>0.0795</v>
      </c>
      <c r="L105" s="21">
        <v>0.00127</v>
      </c>
      <c r="M105" s="24"/>
      <c r="N105" s="20">
        <v>494</v>
      </c>
      <c r="O105" s="20">
        <v>55</v>
      </c>
      <c r="P105" s="20">
        <v>493</v>
      </c>
      <c r="Q105" s="20">
        <v>15</v>
      </c>
      <c r="R105" s="20">
        <v>493</v>
      </c>
      <c r="S105" s="20">
        <v>8</v>
      </c>
    </row>
    <row r="106" spans="1:19" ht="15.75">
      <c r="A106" s="17">
        <v>23</v>
      </c>
      <c r="B106" s="25">
        <v>356.98</v>
      </c>
      <c r="C106" s="25">
        <v>473.24</v>
      </c>
      <c r="D106" s="26">
        <f t="shared" si="8"/>
        <v>0.7543318400811427</v>
      </c>
      <c r="E106" s="26">
        <v>8.52</v>
      </c>
      <c r="F106" s="27">
        <f t="shared" si="9"/>
        <v>779.9290647470007</v>
      </c>
      <c r="G106" s="28">
        <v>0.05716</v>
      </c>
      <c r="H106" s="28">
        <v>0.0022</v>
      </c>
      <c r="I106" s="28">
        <v>0.63103</v>
      </c>
      <c r="J106" s="28">
        <v>0.0246</v>
      </c>
      <c r="K106" s="28">
        <v>0.08006</v>
      </c>
      <c r="L106" s="28">
        <v>0.00129</v>
      </c>
      <c r="M106" s="29"/>
      <c r="N106" s="27">
        <v>498</v>
      </c>
      <c r="O106" s="27">
        <v>57</v>
      </c>
      <c r="P106" s="27">
        <v>497</v>
      </c>
      <c r="Q106" s="27">
        <v>15</v>
      </c>
      <c r="R106" s="27">
        <v>496</v>
      </c>
      <c r="S106" s="27">
        <v>8</v>
      </c>
    </row>
  </sheetData>
  <sheetProtection/>
  <mergeCells count="7">
    <mergeCell ref="A1:S1"/>
    <mergeCell ref="A57:S57"/>
    <mergeCell ref="A83:S83"/>
    <mergeCell ref="G2:L2"/>
    <mergeCell ref="N2:S2"/>
    <mergeCell ref="A4:S4"/>
    <mergeCell ref="A31:S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="85" zoomScaleNormal="85" workbookViewId="0" topLeftCell="A1">
      <selection activeCell="R36" sqref="R36"/>
    </sheetView>
  </sheetViews>
  <sheetFormatPr defaultColWidth="9.00390625" defaultRowHeight="14.25"/>
  <cols>
    <col min="1" max="1" width="10.875" style="0" customWidth="1"/>
    <col min="2" max="2" width="8.00390625" style="0" customWidth="1"/>
    <col min="3" max="3" width="7.50390625" style="0" customWidth="1"/>
    <col min="4" max="4" width="8.50390625" style="0" customWidth="1"/>
    <col min="5" max="5" width="7.875" style="0" customWidth="1"/>
    <col min="6" max="6" width="7.625" style="0" customWidth="1"/>
    <col min="7" max="7" width="8.625" style="0" customWidth="1"/>
    <col min="8" max="8" width="8.125" style="0" customWidth="1"/>
    <col min="9" max="9" width="7.875" style="0" customWidth="1"/>
    <col min="10" max="10" width="7.625" style="0" customWidth="1"/>
  </cols>
  <sheetData>
    <row r="1" spans="1:10" ht="15.75">
      <c r="A1" s="131" t="s">
        <v>227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5.75">
      <c r="A2" s="67" t="s">
        <v>82</v>
      </c>
      <c r="B2" s="67" t="s">
        <v>237</v>
      </c>
      <c r="C2" s="67" t="s">
        <v>237</v>
      </c>
      <c r="D2" s="67" t="s">
        <v>237</v>
      </c>
      <c r="E2" s="67" t="s">
        <v>237</v>
      </c>
      <c r="F2" s="67" t="s">
        <v>238</v>
      </c>
      <c r="G2" s="67" t="s">
        <v>238</v>
      </c>
      <c r="H2" s="67" t="s">
        <v>238</v>
      </c>
      <c r="I2" s="67" t="s">
        <v>238</v>
      </c>
      <c r="J2" s="67" t="s">
        <v>238</v>
      </c>
      <c r="K2" s="101" t="s">
        <v>320</v>
      </c>
    </row>
    <row r="3" spans="1:14" ht="31.5">
      <c r="A3" s="52" t="s">
        <v>125</v>
      </c>
      <c r="B3" s="87" t="s">
        <v>83</v>
      </c>
      <c r="C3" s="87" t="s">
        <v>240</v>
      </c>
      <c r="D3" s="87" t="s">
        <v>240</v>
      </c>
      <c r="E3" s="87" t="s">
        <v>239</v>
      </c>
      <c r="F3" s="87" t="s">
        <v>241</v>
      </c>
      <c r="G3" s="87" t="s">
        <v>242</v>
      </c>
      <c r="H3" s="87" t="s">
        <v>242</v>
      </c>
      <c r="I3" s="87" t="s">
        <v>242</v>
      </c>
      <c r="J3" s="87" t="s">
        <v>242</v>
      </c>
      <c r="K3" s="88" t="s">
        <v>321</v>
      </c>
      <c r="L3" s="88" t="s">
        <v>243</v>
      </c>
      <c r="M3" s="88" t="s">
        <v>244</v>
      </c>
      <c r="N3" s="88" t="s">
        <v>318</v>
      </c>
    </row>
    <row r="4" spans="1:14" ht="15.75">
      <c r="A4" s="9" t="s">
        <v>13</v>
      </c>
      <c r="B4" s="9" t="s">
        <v>75</v>
      </c>
      <c r="C4" s="9" t="s">
        <v>73</v>
      </c>
      <c r="D4" s="9" t="s">
        <v>74</v>
      </c>
      <c r="E4" s="9" t="s">
        <v>76</v>
      </c>
      <c r="F4" s="9" t="s">
        <v>81</v>
      </c>
      <c r="G4" s="9" t="s">
        <v>77</v>
      </c>
      <c r="H4" s="9" t="s">
        <v>78</v>
      </c>
      <c r="I4" s="9" t="s">
        <v>79</v>
      </c>
      <c r="J4" s="9" t="s">
        <v>80</v>
      </c>
      <c r="K4" s="9" t="s">
        <v>245</v>
      </c>
      <c r="L4" s="9" t="s">
        <v>245</v>
      </c>
      <c r="M4" s="9" t="s">
        <v>245</v>
      </c>
      <c r="N4" s="9" t="s">
        <v>245</v>
      </c>
    </row>
    <row r="5" spans="1:16" ht="15.75">
      <c r="A5" s="67" t="s">
        <v>20</v>
      </c>
      <c r="B5" s="68">
        <v>58.749362362873015</v>
      </c>
      <c r="C5" s="68">
        <v>75.09666386613395</v>
      </c>
      <c r="D5" s="68">
        <v>75.8942346557558</v>
      </c>
      <c r="E5" s="68">
        <v>54.50612663866882</v>
      </c>
      <c r="F5" s="68">
        <v>68.42562081116489</v>
      </c>
      <c r="G5" s="68">
        <v>67.77990367158115</v>
      </c>
      <c r="H5" s="68">
        <v>65.28741085788901</v>
      </c>
      <c r="I5" s="68">
        <v>64.80137255626433</v>
      </c>
      <c r="J5" s="68">
        <v>65.38805052301981</v>
      </c>
      <c r="K5" s="68">
        <v>59.3</v>
      </c>
      <c r="L5" s="68">
        <v>0.7</v>
      </c>
      <c r="M5" s="68">
        <v>59.728607990682924</v>
      </c>
      <c r="N5" s="68">
        <v>0.21150774436516825</v>
      </c>
      <c r="O5" s="100"/>
      <c r="P5" s="100"/>
    </row>
    <row r="6" spans="1:16" ht="15.75">
      <c r="A6" s="69" t="s">
        <v>21</v>
      </c>
      <c r="B6" s="69">
        <v>0.6427572639302138</v>
      </c>
      <c r="C6" s="69">
        <v>0.20694097619665494</v>
      </c>
      <c r="D6" s="69">
        <v>0.19427790028045686</v>
      </c>
      <c r="E6" s="69">
        <v>1.410835179660924</v>
      </c>
      <c r="F6" s="69">
        <v>0.4337032317226079</v>
      </c>
      <c r="G6" s="69">
        <v>0.3795619235666266</v>
      </c>
      <c r="H6" s="69">
        <v>0.4421662777685373</v>
      </c>
      <c r="I6" s="69">
        <v>0.4654794936988396</v>
      </c>
      <c r="J6" s="69">
        <v>0.46144936396176417</v>
      </c>
      <c r="K6" s="7">
        <v>1.05</v>
      </c>
      <c r="L6" s="7">
        <v>0.22</v>
      </c>
      <c r="M6" s="7">
        <v>1.0431619361804405</v>
      </c>
      <c r="N6" s="7">
        <v>0.009360536645120274</v>
      </c>
      <c r="O6" s="7"/>
      <c r="P6" s="7"/>
    </row>
    <row r="7" spans="1:16" ht="15.75">
      <c r="A7" s="69" t="s">
        <v>22</v>
      </c>
      <c r="B7" s="70">
        <v>15.751998928900063</v>
      </c>
      <c r="C7" s="70">
        <v>12.130394127931599</v>
      </c>
      <c r="D7" s="70">
        <v>11.567775840824195</v>
      </c>
      <c r="E7" s="70">
        <v>14.678708691996293</v>
      </c>
      <c r="F7" s="70">
        <v>14.466167687676867</v>
      </c>
      <c r="G7" s="70">
        <v>15.368442081303172</v>
      </c>
      <c r="H7" s="70">
        <v>15.875948471568336</v>
      </c>
      <c r="I7" s="70">
        <v>16.137619401376345</v>
      </c>
      <c r="J7" s="70">
        <v>16.03647453490531</v>
      </c>
      <c r="K7" s="6">
        <v>16.91</v>
      </c>
      <c r="L7" s="6">
        <v>0.21</v>
      </c>
      <c r="M7" s="6">
        <v>16.83453750828011</v>
      </c>
      <c r="N7" s="6">
        <v>0.2345383123939432</v>
      </c>
      <c r="O7" s="6"/>
      <c r="P7" s="6"/>
    </row>
    <row r="8" spans="1:16" ht="15.75">
      <c r="A8" s="69" t="s">
        <v>23</v>
      </c>
      <c r="B8" s="69">
        <v>7.322718065955555</v>
      </c>
      <c r="C8" s="69">
        <v>3.6383599683742975</v>
      </c>
      <c r="D8" s="69">
        <v>3.468409148365332</v>
      </c>
      <c r="E8" s="69">
        <v>8.865104981159531</v>
      </c>
      <c r="F8" s="69">
        <v>3.3554648715552955</v>
      </c>
      <c r="G8" s="69">
        <v>4.402725333863298</v>
      </c>
      <c r="H8" s="69">
        <v>3.7802092971445944</v>
      </c>
      <c r="I8" s="69">
        <v>4.037840141144799</v>
      </c>
      <c r="J8" s="69">
        <v>4.154315448893402</v>
      </c>
      <c r="K8" s="7">
        <v>6.69</v>
      </c>
      <c r="L8" s="7">
        <v>0.13</v>
      </c>
      <c r="M8" s="7">
        <v>6.7534305512166775</v>
      </c>
      <c r="N8" s="7">
        <v>0.07910311887469451</v>
      </c>
      <c r="O8" s="7"/>
      <c r="P8" s="7"/>
    </row>
    <row r="9" spans="1:10" ht="15.7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6" ht="15.75">
      <c r="A10" s="69" t="s">
        <v>24</v>
      </c>
      <c r="B10" s="69">
        <v>0.133695189393866</v>
      </c>
      <c r="C10" s="69">
        <v>0.032330276417650426</v>
      </c>
      <c r="D10" s="69">
        <v>0.03424269780846588</v>
      </c>
      <c r="E10" s="69">
        <v>0.16687556940180692</v>
      </c>
      <c r="F10" s="69">
        <v>0.052560042625967175</v>
      </c>
      <c r="G10" s="69">
        <v>0.06415272659377702</v>
      </c>
      <c r="H10" s="69">
        <v>0.06668870633443427</v>
      </c>
      <c r="I10" s="69">
        <v>0.06423283534675553</v>
      </c>
      <c r="J10" s="69">
        <v>0.0632167265472926</v>
      </c>
      <c r="K10" s="7" t="s">
        <v>246</v>
      </c>
      <c r="L10" s="7" t="s">
        <v>246</v>
      </c>
      <c r="M10" s="7" t="s">
        <v>246</v>
      </c>
      <c r="N10" s="7" t="s">
        <v>246</v>
      </c>
      <c r="O10" s="7"/>
      <c r="P10" s="7"/>
    </row>
    <row r="11" spans="1:16" ht="15.75">
      <c r="A11" s="69" t="s">
        <v>25</v>
      </c>
      <c r="B11" s="69">
        <v>3.0016135346119013</v>
      </c>
      <c r="C11" s="69">
        <v>0.09671772420236686</v>
      </c>
      <c r="D11" s="69">
        <v>0.026936315796976674</v>
      </c>
      <c r="E11" s="69">
        <v>5.04546820443423</v>
      </c>
      <c r="F11" s="69">
        <v>0.9101131177066413</v>
      </c>
      <c r="G11" s="69">
        <v>1.816265804131485</v>
      </c>
      <c r="H11" s="69">
        <v>2.0510765512640936</v>
      </c>
      <c r="I11" s="69">
        <v>1.681609344198902</v>
      </c>
      <c r="J11" s="69">
        <v>1.663492575798732</v>
      </c>
      <c r="K11" s="7">
        <v>1.79</v>
      </c>
      <c r="L11" s="7">
        <v>0.03</v>
      </c>
      <c r="M11" s="7">
        <v>1.78159598684109</v>
      </c>
      <c r="N11" s="7">
        <v>0.004353054896535848</v>
      </c>
      <c r="O11" s="7"/>
      <c r="P11" s="7"/>
    </row>
    <row r="12" spans="1:16" ht="15.75">
      <c r="A12" s="69" t="s">
        <v>26</v>
      </c>
      <c r="B12" s="69">
        <v>6.232792482231472</v>
      </c>
      <c r="C12" s="69">
        <v>0.24385355351946722</v>
      </c>
      <c r="D12" s="69">
        <v>0.3398036710476749</v>
      </c>
      <c r="E12" s="69">
        <v>8.228505064567777</v>
      </c>
      <c r="F12" s="69">
        <v>1.5125919988336203</v>
      </c>
      <c r="G12" s="69">
        <v>2.674253463903554</v>
      </c>
      <c r="H12" s="69">
        <v>1.534724602863228</v>
      </c>
      <c r="I12" s="69">
        <v>1.7173533243955936</v>
      </c>
      <c r="J12" s="69">
        <v>1.5825603743604884</v>
      </c>
      <c r="K12" s="7">
        <v>5.2</v>
      </c>
      <c r="L12" s="7">
        <v>0.13</v>
      </c>
      <c r="M12" s="7">
        <v>5.197905275959898</v>
      </c>
      <c r="N12" s="7">
        <v>0.05279110817275797</v>
      </c>
      <c r="O12" s="7"/>
      <c r="P12" s="7"/>
    </row>
    <row r="13" spans="1:16" ht="15.75">
      <c r="A13" s="69" t="s">
        <v>27</v>
      </c>
      <c r="B13" s="69">
        <v>2.5477676914482075</v>
      </c>
      <c r="C13" s="69">
        <v>4.7608183637489</v>
      </c>
      <c r="D13" s="69">
        <v>4.158346042012276</v>
      </c>
      <c r="E13" s="69">
        <v>2.545995773427223</v>
      </c>
      <c r="F13" s="69">
        <v>2.8289912147538336</v>
      </c>
      <c r="G13" s="69">
        <v>3.245366393519757</v>
      </c>
      <c r="H13" s="69">
        <v>4.796195801452047</v>
      </c>
      <c r="I13" s="69">
        <v>4.554108280887028</v>
      </c>
      <c r="J13" s="69">
        <v>4.387127393236373</v>
      </c>
      <c r="K13" s="7">
        <v>4.19</v>
      </c>
      <c r="L13" s="7">
        <v>0.13</v>
      </c>
      <c r="M13" s="7">
        <v>4.14928729026834</v>
      </c>
      <c r="N13" s="7">
        <v>0.027220737754659323</v>
      </c>
      <c r="O13" s="7"/>
      <c r="P13" s="7"/>
    </row>
    <row r="14" spans="1:16" ht="14.25" customHeight="1">
      <c r="A14" s="69" t="s">
        <v>28</v>
      </c>
      <c r="B14" s="69">
        <v>3.7536094300316147</v>
      </c>
      <c r="C14" s="69">
        <v>3.0703415417535833</v>
      </c>
      <c r="D14" s="69">
        <v>3.3208159881890866</v>
      </c>
      <c r="E14" s="69">
        <v>2.2747151051897</v>
      </c>
      <c r="F14" s="69">
        <v>5.402973442367729</v>
      </c>
      <c r="G14" s="69">
        <v>2.209960526065362</v>
      </c>
      <c r="H14" s="69">
        <v>3.6645172103570087</v>
      </c>
      <c r="I14" s="69">
        <v>4.3363117498968125</v>
      </c>
      <c r="J14" s="69">
        <v>4.356707998262467</v>
      </c>
      <c r="K14" s="7">
        <v>2.88</v>
      </c>
      <c r="L14" s="7">
        <v>0.11</v>
      </c>
      <c r="M14" s="7">
        <v>2.8963730488714914</v>
      </c>
      <c r="N14" s="7">
        <v>0.027881664781178466</v>
      </c>
      <c r="O14" s="7"/>
      <c r="P14" s="7"/>
    </row>
    <row r="15" spans="1:16" ht="15.75">
      <c r="A15" s="69" t="s">
        <v>29</v>
      </c>
      <c r="B15" s="69">
        <v>0.4719181881658892</v>
      </c>
      <c r="C15" s="69">
        <v>0.0015466071765045171</v>
      </c>
      <c r="D15" s="69">
        <v>0.002106135262015477</v>
      </c>
      <c r="E15" s="69">
        <v>0.35414151744358174</v>
      </c>
      <c r="F15" s="69">
        <v>0.10449760678548504</v>
      </c>
      <c r="G15" s="69">
        <v>0.12693436834623245</v>
      </c>
      <c r="H15" s="69">
        <v>0.15294478484844612</v>
      </c>
      <c r="I15" s="69">
        <v>0.16042507689183294</v>
      </c>
      <c r="J15" s="69">
        <v>0.1591228304176122</v>
      </c>
      <c r="K15" s="7">
        <v>0.48</v>
      </c>
      <c r="L15" s="7">
        <v>0.02</v>
      </c>
      <c r="M15" s="7">
        <v>0.4973898481550966</v>
      </c>
      <c r="N15" s="7">
        <v>0.006082291184318739</v>
      </c>
      <c r="O15" s="7"/>
      <c r="P15" s="7"/>
    </row>
    <row r="16" spans="1:16" ht="15.75">
      <c r="A16" s="52" t="s">
        <v>30</v>
      </c>
      <c r="B16" s="69">
        <v>0.574000000000052</v>
      </c>
      <c r="C16" s="69">
        <v>0.6157990955450101</v>
      </c>
      <c r="D16" s="69">
        <v>0.45900000000014246</v>
      </c>
      <c r="E16" s="69">
        <v>1.0330000000000836</v>
      </c>
      <c r="F16" s="69">
        <v>1.8780000000000683</v>
      </c>
      <c r="G16" s="69">
        <v>1.263999999999865</v>
      </c>
      <c r="H16" s="69">
        <v>1.585999999999754</v>
      </c>
      <c r="I16" s="69">
        <v>1.280999999999932</v>
      </c>
      <c r="J16" s="69">
        <v>1.0000000000002671</v>
      </c>
      <c r="K16" s="7" t="s">
        <v>246</v>
      </c>
      <c r="L16" s="7" t="s">
        <v>246</v>
      </c>
      <c r="M16" s="7" t="s">
        <v>246</v>
      </c>
      <c r="N16" s="7" t="s">
        <v>246</v>
      </c>
      <c r="O16" s="7"/>
      <c r="P16" s="7"/>
    </row>
    <row r="17" spans="1:12" ht="15.75">
      <c r="A17" s="69" t="s">
        <v>31</v>
      </c>
      <c r="B17" s="69">
        <v>99.18223313754184</v>
      </c>
      <c r="C17" s="69">
        <v>99.89376610099998</v>
      </c>
      <c r="D17" s="69">
        <v>99.46594839534242</v>
      </c>
      <c r="E17" s="69">
        <v>99.10947672594997</v>
      </c>
      <c r="F17" s="69">
        <v>99.370684025193</v>
      </c>
      <c r="G17" s="69">
        <v>99.33156629287429</v>
      </c>
      <c r="H17" s="69">
        <v>99.23788256148947</v>
      </c>
      <c r="I17" s="69">
        <v>99.23735220410114</v>
      </c>
      <c r="J17" s="69">
        <v>99.25251776940351</v>
      </c>
      <c r="K17" s="8"/>
      <c r="L17" s="8"/>
    </row>
    <row r="18" spans="1:12" ht="15.75">
      <c r="A18" s="69" t="s">
        <v>32</v>
      </c>
      <c r="B18" s="50">
        <v>45.05466719027392</v>
      </c>
      <c r="C18" s="71">
        <v>5.049232843668127</v>
      </c>
      <c r="D18" s="71">
        <v>1.5298157879308605</v>
      </c>
      <c r="E18" s="50">
        <v>53.23888579736818</v>
      </c>
      <c r="F18" s="50">
        <v>35.17382460676352</v>
      </c>
      <c r="G18" s="50">
        <v>45.21291590420365</v>
      </c>
      <c r="H18" s="50">
        <v>52.04772528345719</v>
      </c>
      <c r="I18" s="50">
        <v>45.4479091297617</v>
      </c>
      <c r="J18" s="50">
        <v>44.4761669781856</v>
      </c>
      <c r="K18" s="7"/>
      <c r="L18" s="7"/>
    </row>
    <row r="19" spans="1:14" ht="15.75">
      <c r="A19" s="52" t="s">
        <v>33</v>
      </c>
      <c r="B19" s="69">
        <v>0.8044125821220475</v>
      </c>
      <c r="C19" s="69">
        <v>1.0460964938709498</v>
      </c>
      <c r="D19" s="69">
        <v>1.0468134184147724</v>
      </c>
      <c r="E19" s="69">
        <v>0.6793687369852449</v>
      </c>
      <c r="F19" s="69">
        <v>1.0918520253443427</v>
      </c>
      <c r="G19" s="69">
        <v>1.2206616752952837</v>
      </c>
      <c r="H19" s="69">
        <v>1.084160533304942</v>
      </c>
      <c r="I19" s="69">
        <v>1.0544462852495051</v>
      </c>
      <c r="J19" s="69">
        <v>1.083049687811554</v>
      </c>
      <c r="K19" s="69"/>
      <c r="L19" s="69"/>
      <c r="M19" s="69"/>
      <c r="N19" s="69"/>
    </row>
    <row r="20" spans="1:14" ht="18.75">
      <c r="A20" s="72" t="s">
        <v>319</v>
      </c>
      <c r="B20" s="73">
        <f>B14/B13</f>
        <v>1.4732934414039847</v>
      </c>
      <c r="C20" s="73">
        <f aca="true" t="shared" si="0" ref="C20:J20">C14/C13</f>
        <v>0.644918857886409</v>
      </c>
      <c r="D20" s="73">
        <f t="shared" si="0"/>
        <v>0.7985905825629899</v>
      </c>
      <c r="E20" s="73">
        <f t="shared" si="0"/>
        <v>0.8934481073892963</v>
      </c>
      <c r="F20" s="73">
        <f t="shared" si="0"/>
        <v>1.9098586853822634</v>
      </c>
      <c r="G20" s="73">
        <f t="shared" si="0"/>
        <v>0.680958714084838</v>
      </c>
      <c r="H20" s="73">
        <f t="shared" si="0"/>
        <v>0.7640466240447433</v>
      </c>
      <c r="I20" s="73">
        <f t="shared" si="0"/>
        <v>0.9521758119137664</v>
      </c>
      <c r="J20" s="73">
        <f t="shared" si="0"/>
        <v>0.9930662157153668</v>
      </c>
      <c r="K20" s="89"/>
      <c r="L20" s="89"/>
      <c r="M20" s="89"/>
      <c r="N20" s="89"/>
    </row>
    <row r="21" spans="1:14" ht="15.75">
      <c r="A21" s="4" t="s">
        <v>34</v>
      </c>
      <c r="B21" s="6">
        <v>10.3488</v>
      </c>
      <c r="C21" s="7">
        <v>1.7172</v>
      </c>
      <c r="D21" s="7">
        <v>0.87528</v>
      </c>
      <c r="E21" s="7">
        <v>8.332799999999999</v>
      </c>
      <c r="F21" s="7">
        <v>2.544</v>
      </c>
      <c r="G21" s="7">
        <v>7.0584</v>
      </c>
      <c r="H21" s="7">
        <v>9.636</v>
      </c>
      <c r="I21" s="6">
        <v>10.00533083455344</v>
      </c>
      <c r="J21" s="7">
        <v>9.8424</v>
      </c>
      <c r="K21" s="96">
        <v>10.8</v>
      </c>
      <c r="L21" s="95">
        <v>0.21</v>
      </c>
      <c r="M21" s="95">
        <v>10.9222</v>
      </c>
      <c r="N21" s="95">
        <v>0.3</v>
      </c>
    </row>
    <row r="22" spans="1:14" ht="15.75">
      <c r="A22" s="4" t="s">
        <v>35</v>
      </c>
      <c r="B22" s="8">
        <v>2013.22</v>
      </c>
      <c r="C22" s="8">
        <v>180.37800000000001</v>
      </c>
      <c r="D22" s="8">
        <v>212.85</v>
      </c>
      <c r="E22" s="8">
        <v>1396.78</v>
      </c>
      <c r="F22" s="8">
        <v>549.56</v>
      </c>
      <c r="G22" s="8">
        <v>713.9</v>
      </c>
      <c r="H22" s="8">
        <v>804.54</v>
      </c>
      <c r="I22" s="8">
        <v>946.7264187408491</v>
      </c>
      <c r="J22" s="8">
        <v>704</v>
      </c>
      <c r="K22" s="97">
        <v>2108</v>
      </c>
      <c r="L22" s="97">
        <v>188</v>
      </c>
      <c r="M22" s="107">
        <v>1991.9399999999998</v>
      </c>
      <c r="N22" s="107">
        <v>51</v>
      </c>
    </row>
    <row r="23" spans="1:14" ht="15.75">
      <c r="A23" s="4" t="s">
        <v>36</v>
      </c>
      <c r="B23" s="6">
        <v>18.967200000000002</v>
      </c>
      <c r="C23" s="7">
        <v>0.9832200000000001</v>
      </c>
      <c r="D23" s="7">
        <v>0.43344</v>
      </c>
      <c r="E23" s="6">
        <v>27.678</v>
      </c>
      <c r="F23" s="7">
        <v>6.262200000000001</v>
      </c>
      <c r="G23" s="7">
        <v>7.1631</v>
      </c>
      <c r="H23" s="7">
        <v>7.6104</v>
      </c>
      <c r="I23" s="7">
        <v>8.746045563689604</v>
      </c>
      <c r="J23" s="7">
        <v>7.056</v>
      </c>
      <c r="K23" s="98">
        <v>13.11</v>
      </c>
      <c r="L23" s="95">
        <v>0.31</v>
      </c>
      <c r="M23" s="95">
        <v>12.659400000000002</v>
      </c>
      <c r="N23" s="95">
        <v>0.2</v>
      </c>
    </row>
    <row r="24" spans="1:14" ht="15.75">
      <c r="A24" s="4" t="s">
        <v>37</v>
      </c>
      <c r="B24" s="8">
        <v>4450</v>
      </c>
      <c r="C24" s="8">
        <v>1147.2</v>
      </c>
      <c r="D24" s="8">
        <v>1608.6</v>
      </c>
      <c r="E24" s="8">
        <v>9108</v>
      </c>
      <c r="F24" s="8">
        <v>2944</v>
      </c>
      <c r="G24" s="8">
        <v>2884</v>
      </c>
      <c r="H24" s="8">
        <v>3350</v>
      </c>
      <c r="I24" s="8">
        <v>3901.0857979502193</v>
      </c>
      <c r="J24" s="8">
        <v>3122</v>
      </c>
      <c r="K24" s="97">
        <v>6644</v>
      </c>
      <c r="L24" s="105">
        <v>145</v>
      </c>
      <c r="M24" s="107">
        <v>6520.4</v>
      </c>
      <c r="N24" s="107">
        <v>182</v>
      </c>
    </row>
    <row r="25" spans="1:14" ht="15.75">
      <c r="A25" s="4" t="s">
        <v>38</v>
      </c>
      <c r="B25" s="8">
        <v>148.4</v>
      </c>
      <c r="C25" s="7">
        <v>2.448</v>
      </c>
      <c r="D25" s="7">
        <v>0.3344</v>
      </c>
      <c r="E25" s="8">
        <v>216.6</v>
      </c>
      <c r="F25" s="6">
        <v>51.5</v>
      </c>
      <c r="G25" s="6">
        <v>78.12</v>
      </c>
      <c r="H25" s="6">
        <v>67.52</v>
      </c>
      <c r="I25" s="6">
        <v>79.60185065885797</v>
      </c>
      <c r="J25" s="6">
        <v>65.34</v>
      </c>
      <c r="K25" s="97">
        <v>118.5</v>
      </c>
      <c r="L25" s="8">
        <v>1.2</v>
      </c>
      <c r="M25" s="107">
        <v>123.91599999999998</v>
      </c>
      <c r="N25" s="95">
        <v>3</v>
      </c>
    </row>
    <row r="26" spans="1:14" ht="15.75">
      <c r="A26" s="4" t="s">
        <v>39</v>
      </c>
      <c r="B26" s="6">
        <v>30.66</v>
      </c>
      <c r="C26" s="7">
        <v>7.022</v>
      </c>
      <c r="D26" s="7">
        <v>2.566</v>
      </c>
      <c r="E26" s="6">
        <v>30.7</v>
      </c>
      <c r="F26" s="7">
        <v>3.05</v>
      </c>
      <c r="G26" s="7">
        <v>7.472</v>
      </c>
      <c r="H26" s="6">
        <v>24.24</v>
      </c>
      <c r="I26" s="6">
        <v>22.224491947291362</v>
      </c>
      <c r="J26" s="6">
        <v>19.524</v>
      </c>
      <c r="K26" s="98">
        <v>16.22</v>
      </c>
      <c r="L26" s="106">
        <v>0.72</v>
      </c>
      <c r="M26" s="95">
        <v>17.12</v>
      </c>
      <c r="N26" s="95">
        <v>0.5</v>
      </c>
    </row>
    <row r="27" spans="1:14" ht="15.75">
      <c r="A27" s="4" t="s">
        <v>40</v>
      </c>
      <c r="B27" s="7">
        <v>8.392</v>
      </c>
      <c r="C27" s="7">
        <v>4.326</v>
      </c>
      <c r="D27" s="7">
        <v>1.0996</v>
      </c>
      <c r="E27" s="6">
        <v>35.36</v>
      </c>
      <c r="F27" s="7">
        <v>2.362</v>
      </c>
      <c r="G27" s="7">
        <v>4.498</v>
      </c>
      <c r="H27" s="7">
        <v>14.588</v>
      </c>
      <c r="I27" s="7">
        <v>14.869683162518303</v>
      </c>
      <c r="J27" s="7">
        <v>13.226</v>
      </c>
      <c r="K27" s="98">
        <v>18.87</v>
      </c>
      <c r="L27" s="106">
        <v>0.41</v>
      </c>
      <c r="M27" s="95">
        <v>17.509</v>
      </c>
      <c r="N27" s="95">
        <v>0.1</v>
      </c>
    </row>
    <row r="28" spans="1:14" ht="15.75">
      <c r="A28" s="4" t="s">
        <v>41</v>
      </c>
      <c r="B28" s="7">
        <v>81.58</v>
      </c>
      <c r="C28" s="7">
        <v>119.72</v>
      </c>
      <c r="D28" s="7">
        <v>87.86</v>
      </c>
      <c r="E28" s="7">
        <v>66.2</v>
      </c>
      <c r="F28" s="7">
        <v>22.12</v>
      </c>
      <c r="G28" s="7">
        <v>55.62</v>
      </c>
      <c r="H28" s="7">
        <v>49.88</v>
      </c>
      <c r="I28" s="7">
        <v>46.747361639824305</v>
      </c>
      <c r="J28" s="7">
        <v>30.36</v>
      </c>
      <c r="K28" s="98">
        <v>86.7</v>
      </c>
      <c r="L28" s="105">
        <v>1.2</v>
      </c>
      <c r="M28" s="95">
        <v>82.936</v>
      </c>
      <c r="N28" s="95">
        <v>3</v>
      </c>
    </row>
    <row r="29" spans="1:14" ht="15.75">
      <c r="A29" s="4" t="s">
        <v>42</v>
      </c>
      <c r="B29" s="6">
        <v>18.504</v>
      </c>
      <c r="C29" s="7">
        <v>1.5624</v>
      </c>
      <c r="D29" s="7">
        <v>0.473</v>
      </c>
      <c r="E29" s="6">
        <v>30.04</v>
      </c>
      <c r="F29" s="7">
        <v>4.956</v>
      </c>
      <c r="G29" s="7">
        <v>8.522</v>
      </c>
      <c r="H29" s="6">
        <v>10.058</v>
      </c>
      <c r="I29" s="6">
        <v>11.506253587115665</v>
      </c>
      <c r="J29" s="7">
        <v>9.91</v>
      </c>
      <c r="K29" s="98">
        <v>15.46</v>
      </c>
      <c r="L29" s="105">
        <v>0.5</v>
      </c>
      <c r="M29" s="95">
        <v>14.816999999999998</v>
      </c>
      <c r="N29" s="95">
        <v>0.3</v>
      </c>
    </row>
    <row r="30" spans="1:14" ht="15.75">
      <c r="A30" s="4" t="s">
        <v>43</v>
      </c>
      <c r="B30" s="6">
        <v>29.766000000000002</v>
      </c>
      <c r="C30" s="7">
        <v>4.626600000000001</v>
      </c>
      <c r="D30" s="7">
        <v>1.2124200000000003</v>
      </c>
      <c r="E30" s="6">
        <v>22.528000000000002</v>
      </c>
      <c r="F30" s="6">
        <v>10.7294</v>
      </c>
      <c r="G30" s="7">
        <v>2.5696</v>
      </c>
      <c r="H30" s="7">
        <v>2.9260000000000006</v>
      </c>
      <c r="I30" s="7">
        <v>3.006770600292826</v>
      </c>
      <c r="J30" s="7">
        <v>1.79916</v>
      </c>
      <c r="K30" s="98">
        <v>51.51</v>
      </c>
      <c r="L30" s="6">
        <v>0.65</v>
      </c>
      <c r="M30" s="95">
        <v>50.346999999999994</v>
      </c>
      <c r="N30" s="95">
        <v>1</v>
      </c>
    </row>
    <row r="31" spans="1:14" ht="15.75">
      <c r="A31" s="4" t="s">
        <v>44</v>
      </c>
      <c r="B31" s="6">
        <v>21.06</v>
      </c>
      <c r="C31" s="6">
        <v>36.8</v>
      </c>
      <c r="D31" s="6">
        <v>47.38</v>
      </c>
      <c r="E31" s="6">
        <v>17.22</v>
      </c>
      <c r="F31" s="6">
        <v>18.372</v>
      </c>
      <c r="G31" s="6">
        <v>18.922</v>
      </c>
      <c r="H31" s="6">
        <v>20.32</v>
      </c>
      <c r="I31" s="6">
        <v>25.035900439238652</v>
      </c>
      <c r="J31" s="6">
        <v>20.38</v>
      </c>
      <c r="K31" s="98">
        <v>20.42</v>
      </c>
      <c r="L31" s="98">
        <v>0.17</v>
      </c>
      <c r="M31" s="95">
        <v>20.718</v>
      </c>
      <c r="N31" s="95">
        <v>0.2</v>
      </c>
    </row>
    <row r="32" spans="1:14" ht="15.75">
      <c r="A32" s="4" t="s">
        <v>45</v>
      </c>
      <c r="B32" s="8">
        <v>135.88</v>
      </c>
      <c r="C32" s="7">
        <v>2.936</v>
      </c>
      <c r="D32" s="6">
        <v>64.22</v>
      </c>
      <c r="E32" s="6">
        <v>91.58</v>
      </c>
      <c r="F32" s="8">
        <v>242.6</v>
      </c>
      <c r="G32" s="8">
        <v>151.36</v>
      </c>
      <c r="H32" s="8">
        <v>116.12</v>
      </c>
      <c r="I32" s="8">
        <v>193.53571888726208</v>
      </c>
      <c r="J32" s="8">
        <v>144.84</v>
      </c>
      <c r="K32" s="98">
        <v>67.79</v>
      </c>
      <c r="L32" s="95">
        <v>0.66</v>
      </c>
      <c r="M32" s="95">
        <v>72.014</v>
      </c>
      <c r="N32" s="95">
        <v>2.6</v>
      </c>
    </row>
    <row r="33" spans="1:14" ht="15.75">
      <c r="A33" s="4" t="s">
        <v>46</v>
      </c>
      <c r="B33" s="8">
        <v>901.6</v>
      </c>
      <c r="C33" s="8">
        <v>100.52</v>
      </c>
      <c r="D33" s="6">
        <v>57.92</v>
      </c>
      <c r="E33" s="8">
        <v>517.2</v>
      </c>
      <c r="F33" s="8">
        <v>189.02</v>
      </c>
      <c r="G33" s="8">
        <v>522.2</v>
      </c>
      <c r="H33" s="8">
        <v>186.58</v>
      </c>
      <c r="I33" s="8">
        <v>373.69159590043927</v>
      </c>
      <c r="J33" s="8">
        <v>293.2</v>
      </c>
      <c r="K33" s="97">
        <v>659.5</v>
      </c>
      <c r="L33" s="105">
        <v>5.7</v>
      </c>
      <c r="M33" s="107">
        <v>667.1</v>
      </c>
      <c r="N33" s="95">
        <v>16</v>
      </c>
    </row>
    <row r="34" spans="1:14" ht="15.75">
      <c r="A34" s="4" t="s">
        <v>47</v>
      </c>
      <c r="B34" s="6">
        <v>28.336000000000006</v>
      </c>
      <c r="C34" s="6">
        <v>75.48200000000001</v>
      </c>
      <c r="D34" s="6">
        <v>99.08800000000001</v>
      </c>
      <c r="E34" s="6">
        <v>24.596</v>
      </c>
      <c r="F34" s="6">
        <v>28.798000000000002</v>
      </c>
      <c r="G34" s="6">
        <v>23.518</v>
      </c>
      <c r="H34" s="6">
        <v>19.8088</v>
      </c>
      <c r="I34" s="6">
        <v>25.259581844802344</v>
      </c>
      <c r="J34" s="6">
        <v>19.9716</v>
      </c>
      <c r="K34" s="98">
        <v>19.14</v>
      </c>
      <c r="L34" s="106">
        <v>0.84</v>
      </c>
      <c r="M34" s="95">
        <v>19.1334</v>
      </c>
      <c r="N34" s="95">
        <v>0.5</v>
      </c>
    </row>
    <row r="35" spans="1:14" ht="15.75">
      <c r="A35" s="4" t="s">
        <v>48</v>
      </c>
      <c r="B35" s="8">
        <v>186.32</v>
      </c>
      <c r="C35" s="8">
        <v>1076.8</v>
      </c>
      <c r="D35" s="8">
        <v>571.4</v>
      </c>
      <c r="E35" s="8">
        <v>163.6</v>
      </c>
      <c r="F35" s="8">
        <v>185.02</v>
      </c>
      <c r="G35" s="8">
        <v>319.4</v>
      </c>
      <c r="H35" s="8">
        <v>272.6</v>
      </c>
      <c r="I35" s="8">
        <v>316.6425768667643</v>
      </c>
      <c r="J35" s="8">
        <v>254.6</v>
      </c>
      <c r="K35" s="97">
        <v>232</v>
      </c>
      <c r="L35" s="105">
        <v>2.3</v>
      </c>
      <c r="M35" s="107">
        <v>247.36000000000004</v>
      </c>
      <c r="N35" s="95">
        <v>2</v>
      </c>
    </row>
    <row r="36" spans="1:14" ht="15.75">
      <c r="A36" s="4" t="s">
        <v>49</v>
      </c>
      <c r="B36" s="6">
        <v>21.2</v>
      </c>
      <c r="C36" s="8">
        <v>252.16</v>
      </c>
      <c r="D36" s="8">
        <v>242.4</v>
      </c>
      <c r="E36" s="6">
        <v>47.42400000000001</v>
      </c>
      <c r="F36" s="6">
        <v>51.855999999999995</v>
      </c>
      <c r="G36" s="6">
        <v>42.544000000000004</v>
      </c>
      <c r="H36" s="6">
        <v>63.776</v>
      </c>
      <c r="I36" s="6">
        <v>75.48529194729137</v>
      </c>
      <c r="J36" s="6">
        <v>60.224000000000004</v>
      </c>
      <c r="K36" s="98">
        <v>14.12</v>
      </c>
      <c r="L36" s="95">
        <v>0.22</v>
      </c>
      <c r="M36" s="95">
        <v>16.128999999999998</v>
      </c>
      <c r="N36" s="95">
        <v>0.1</v>
      </c>
    </row>
    <row r="37" spans="1:14" ht="15.75">
      <c r="A37" s="4" t="s">
        <v>50</v>
      </c>
      <c r="B37" s="7">
        <v>5.796</v>
      </c>
      <c r="C37" s="7">
        <v>0.3078</v>
      </c>
      <c r="D37" s="7">
        <v>8.738</v>
      </c>
      <c r="E37" s="7">
        <v>1.0148</v>
      </c>
      <c r="F37" s="7">
        <v>2.008</v>
      </c>
      <c r="G37" s="7">
        <v>4.546</v>
      </c>
      <c r="H37" s="7">
        <v>3.41</v>
      </c>
      <c r="I37" s="7">
        <v>5.721318887262078</v>
      </c>
      <c r="J37" s="7">
        <v>4.354</v>
      </c>
      <c r="K37" s="102">
        <v>1.173</v>
      </c>
      <c r="L37" s="103">
        <v>0.018</v>
      </c>
      <c r="M37" s="103">
        <v>1.2258399999999998</v>
      </c>
      <c r="N37" s="103">
        <v>0.02</v>
      </c>
    </row>
    <row r="38" spans="1:14" ht="15.75">
      <c r="A38" s="4" t="s">
        <v>51</v>
      </c>
      <c r="B38" s="8">
        <v>1297.6</v>
      </c>
      <c r="C38" s="6">
        <v>18.918</v>
      </c>
      <c r="D38" s="8">
        <v>133.66</v>
      </c>
      <c r="E38" s="8">
        <v>514.4</v>
      </c>
      <c r="F38" s="8">
        <v>998.8</v>
      </c>
      <c r="G38" s="8">
        <v>866</v>
      </c>
      <c r="H38" s="8">
        <v>1053.4</v>
      </c>
      <c r="I38" s="8">
        <v>1561.2551683748168</v>
      </c>
      <c r="J38" s="8">
        <v>1253.6</v>
      </c>
      <c r="K38" s="97">
        <v>1134</v>
      </c>
      <c r="L38" s="105">
        <v>8</v>
      </c>
      <c r="M38" s="107">
        <v>1127.48</v>
      </c>
      <c r="N38" s="95">
        <v>30</v>
      </c>
    </row>
    <row r="39" spans="1:14" ht="15.75">
      <c r="A39" s="4" t="s">
        <v>52</v>
      </c>
      <c r="B39" s="6">
        <v>57.561</v>
      </c>
      <c r="C39" s="6">
        <v>116.21400000000001</v>
      </c>
      <c r="D39" s="6">
        <v>162.099</v>
      </c>
      <c r="E39" s="6">
        <v>31.479000000000003</v>
      </c>
      <c r="F39" s="6">
        <v>38.388000000000005</v>
      </c>
      <c r="G39" s="6">
        <v>79.10700000000001</v>
      </c>
      <c r="H39" s="6">
        <v>56.763000000000005</v>
      </c>
      <c r="I39" s="6">
        <v>73.045317715959</v>
      </c>
      <c r="J39" s="6">
        <v>63.21</v>
      </c>
      <c r="K39" s="98">
        <v>38.21</v>
      </c>
      <c r="L39" s="95">
        <v>0.38</v>
      </c>
      <c r="M39" s="95">
        <v>37.376</v>
      </c>
      <c r="N39" s="95">
        <v>1.1</v>
      </c>
    </row>
    <row r="40" spans="1:14" ht="15.75">
      <c r="A40" s="4" t="s">
        <v>53</v>
      </c>
      <c r="B40" s="8">
        <v>126</v>
      </c>
      <c r="C40" s="8">
        <v>220.5</v>
      </c>
      <c r="D40" s="8">
        <v>295.26</v>
      </c>
      <c r="E40" s="6">
        <v>66.36</v>
      </c>
      <c r="F40" s="6">
        <v>94.815</v>
      </c>
      <c r="G40" s="8">
        <v>129.80100000000002</v>
      </c>
      <c r="H40" s="8">
        <v>112.875</v>
      </c>
      <c r="I40" s="8">
        <v>136.43744890190337</v>
      </c>
      <c r="J40" s="8">
        <v>116.004</v>
      </c>
      <c r="K40" s="98">
        <v>69.43</v>
      </c>
      <c r="L40" s="95">
        <v>0.57</v>
      </c>
      <c r="M40" s="95">
        <v>69.40200000000002</v>
      </c>
      <c r="N40" s="95">
        <v>2.6</v>
      </c>
    </row>
    <row r="41" spans="1:14" ht="15.75">
      <c r="A41" s="4" t="s">
        <v>54</v>
      </c>
      <c r="B41" s="6">
        <v>14.894</v>
      </c>
      <c r="C41" s="6">
        <v>25.63</v>
      </c>
      <c r="D41" s="6">
        <v>33.792</v>
      </c>
      <c r="E41" s="7">
        <v>8.2522</v>
      </c>
      <c r="F41" s="6">
        <v>11.345400000000001</v>
      </c>
      <c r="G41" s="6">
        <v>12.504800000000001</v>
      </c>
      <c r="H41" s="6">
        <v>11.7238</v>
      </c>
      <c r="I41" s="6">
        <v>14.013537452415813</v>
      </c>
      <c r="J41" s="6">
        <v>12.042800000000002</v>
      </c>
      <c r="K41" s="99">
        <v>8.165</v>
      </c>
      <c r="L41" s="103">
        <v>0.084</v>
      </c>
      <c r="M41" s="103">
        <v>8.243799999999998</v>
      </c>
      <c r="N41" s="95">
        <v>0.27</v>
      </c>
    </row>
    <row r="42" spans="1:14" ht="15.75">
      <c r="A42" s="4" t="s">
        <v>55</v>
      </c>
      <c r="B42" s="6">
        <v>59.724000000000004</v>
      </c>
      <c r="C42" s="6">
        <v>96.096</v>
      </c>
      <c r="D42" s="6">
        <v>125.706</v>
      </c>
      <c r="E42" s="6">
        <v>33.012</v>
      </c>
      <c r="F42" s="6">
        <v>42.609</v>
      </c>
      <c r="G42" s="6">
        <v>41.475</v>
      </c>
      <c r="H42" s="6">
        <v>41.055</v>
      </c>
      <c r="I42" s="6">
        <v>48.97699326500732</v>
      </c>
      <c r="J42" s="6">
        <v>41.83200000000001</v>
      </c>
      <c r="K42" s="98">
        <v>30.49</v>
      </c>
      <c r="L42" s="95">
        <v>0.47</v>
      </c>
      <c r="M42" s="95">
        <v>31.177999999999997</v>
      </c>
      <c r="N42" s="95">
        <v>0.88</v>
      </c>
    </row>
    <row r="43" spans="1:14" ht="15.75">
      <c r="A43" s="4" t="s">
        <v>56</v>
      </c>
      <c r="B43" s="6">
        <v>10.268</v>
      </c>
      <c r="C43" s="6">
        <v>18.296</v>
      </c>
      <c r="D43" s="6">
        <v>21.54</v>
      </c>
      <c r="E43" s="7">
        <v>5.568</v>
      </c>
      <c r="F43" s="7">
        <v>6.864</v>
      </c>
      <c r="G43" s="7">
        <v>5.61</v>
      </c>
      <c r="H43" s="7">
        <v>5.786</v>
      </c>
      <c r="I43" s="7">
        <v>6.977218155197657</v>
      </c>
      <c r="J43" s="7">
        <v>5.858</v>
      </c>
      <c r="K43" s="99">
        <v>5.509</v>
      </c>
      <c r="L43" s="103">
        <v>0.078</v>
      </c>
      <c r="M43" s="103">
        <v>5.648200000000001</v>
      </c>
      <c r="N43" s="103">
        <v>0.12</v>
      </c>
    </row>
    <row r="44" spans="1:14" ht="15.75">
      <c r="A44" s="4" t="s">
        <v>57</v>
      </c>
      <c r="B44" s="7">
        <v>2.496</v>
      </c>
      <c r="C44" s="7">
        <v>0.4616</v>
      </c>
      <c r="D44" s="7">
        <v>0.5652</v>
      </c>
      <c r="E44" s="7">
        <v>1.4044</v>
      </c>
      <c r="F44" s="7">
        <v>1.1534</v>
      </c>
      <c r="G44" s="7">
        <v>1.261</v>
      </c>
      <c r="H44" s="7">
        <v>1.2314</v>
      </c>
      <c r="I44" s="7">
        <v>1.4711669692532943</v>
      </c>
      <c r="J44" s="7">
        <v>1.2206</v>
      </c>
      <c r="K44" s="99">
        <v>1.553</v>
      </c>
      <c r="L44" s="103">
        <v>0.015</v>
      </c>
      <c r="M44" s="103">
        <v>1.6314800000000003</v>
      </c>
      <c r="N44" s="103">
        <v>0.03</v>
      </c>
    </row>
    <row r="45" spans="1:14" ht="15.75">
      <c r="A45" s="4" t="s">
        <v>58</v>
      </c>
      <c r="B45" s="7">
        <v>8.452</v>
      </c>
      <c r="C45" s="6">
        <v>16.99</v>
      </c>
      <c r="D45" s="6">
        <v>19.372</v>
      </c>
      <c r="E45" s="7">
        <v>5.098</v>
      </c>
      <c r="F45" s="7">
        <v>5.466</v>
      </c>
      <c r="G45" s="7">
        <v>4.486</v>
      </c>
      <c r="H45" s="7">
        <v>4.382</v>
      </c>
      <c r="I45" s="7">
        <v>5.390927086383602</v>
      </c>
      <c r="J45" s="7">
        <v>4.502</v>
      </c>
      <c r="K45" s="99">
        <v>4.678</v>
      </c>
      <c r="L45" s="103">
        <v>0.064</v>
      </c>
      <c r="M45" s="103">
        <v>4.859799999999999</v>
      </c>
      <c r="N45" s="103">
        <v>0.11</v>
      </c>
    </row>
    <row r="46" spans="1:14" ht="15.75">
      <c r="A46" s="4" t="s">
        <v>59</v>
      </c>
      <c r="B46" s="7">
        <v>1.0647</v>
      </c>
      <c r="C46" s="7">
        <v>2.7384000000000004</v>
      </c>
      <c r="D46" s="7">
        <v>2.8539</v>
      </c>
      <c r="E46" s="7">
        <v>0.75243</v>
      </c>
      <c r="F46" s="7">
        <v>0.7736399999999999</v>
      </c>
      <c r="G46" s="7">
        <v>0.6123600000000001</v>
      </c>
      <c r="H46" s="7">
        <v>0.5817000000000001</v>
      </c>
      <c r="I46" s="7">
        <v>0.7145081815519767</v>
      </c>
      <c r="J46" s="7">
        <v>0.60564</v>
      </c>
      <c r="K46" s="99">
        <v>0.651</v>
      </c>
      <c r="L46" s="103">
        <v>0.0073</v>
      </c>
      <c r="M46" s="103">
        <v>0.6288</v>
      </c>
      <c r="N46" s="103">
        <v>0.01</v>
      </c>
    </row>
    <row r="47" spans="1:14" ht="15.75">
      <c r="A47" s="4" t="s">
        <v>60</v>
      </c>
      <c r="B47" s="7">
        <v>5.5923</v>
      </c>
      <c r="C47" s="6">
        <v>16.4178</v>
      </c>
      <c r="D47" s="6">
        <v>16.905</v>
      </c>
      <c r="E47" s="7">
        <v>4.5948</v>
      </c>
      <c r="F47" s="7">
        <v>4.5675</v>
      </c>
      <c r="G47" s="7">
        <v>3.6414</v>
      </c>
      <c r="H47" s="7">
        <v>3.3369</v>
      </c>
      <c r="I47" s="7">
        <v>4.13923467057101</v>
      </c>
      <c r="J47" s="7">
        <v>3.4902</v>
      </c>
      <c r="K47" s="99">
        <v>3.549</v>
      </c>
      <c r="L47" s="104">
        <v>0.031</v>
      </c>
      <c r="M47" s="103">
        <v>3.498</v>
      </c>
      <c r="N47" s="103">
        <v>0.05</v>
      </c>
    </row>
    <row r="48" spans="1:14" ht="15.75">
      <c r="A48" s="4" t="s">
        <v>61</v>
      </c>
      <c r="B48" s="7">
        <v>0.99638</v>
      </c>
      <c r="C48" s="7">
        <v>3.102</v>
      </c>
      <c r="D48" s="7">
        <v>3.2406000000000006</v>
      </c>
      <c r="E48" s="7">
        <v>0.9182800000000001</v>
      </c>
      <c r="F48" s="7">
        <v>0.9165200000000001</v>
      </c>
      <c r="G48" s="7">
        <v>0.74888</v>
      </c>
      <c r="H48" s="7">
        <v>0.6553800000000001</v>
      </c>
      <c r="I48" s="7">
        <v>0.8085774992679357</v>
      </c>
      <c r="J48" s="7">
        <v>0.6877200000000001</v>
      </c>
      <c r="K48" s="99">
        <v>0.6818</v>
      </c>
      <c r="L48" s="103">
        <v>0.0081</v>
      </c>
      <c r="M48" s="103">
        <v>0.66292</v>
      </c>
      <c r="N48" s="103">
        <v>0.01</v>
      </c>
    </row>
    <row r="49" spans="1:14" ht="15.75">
      <c r="A49" s="4" t="s">
        <v>62</v>
      </c>
      <c r="B49" s="7">
        <v>2.468</v>
      </c>
      <c r="C49" s="7">
        <v>7.79</v>
      </c>
      <c r="D49" s="7">
        <v>8.308</v>
      </c>
      <c r="E49" s="7">
        <v>2.448</v>
      </c>
      <c r="F49" s="7">
        <v>2.518</v>
      </c>
      <c r="G49" s="7">
        <v>2.104</v>
      </c>
      <c r="H49" s="7">
        <v>1.7478</v>
      </c>
      <c r="I49" s="7">
        <v>2.164989751098097</v>
      </c>
      <c r="J49" s="7">
        <v>1.8444</v>
      </c>
      <c r="K49" s="99">
        <v>1.825</v>
      </c>
      <c r="L49" s="103">
        <v>0.013</v>
      </c>
      <c r="M49" s="103">
        <v>1.8302600000000002</v>
      </c>
      <c r="N49" s="103">
        <v>0.03</v>
      </c>
    </row>
    <row r="50" spans="1:14" ht="15.75">
      <c r="A50" s="4" t="s">
        <v>63</v>
      </c>
      <c r="B50" s="7">
        <v>0.336</v>
      </c>
      <c r="C50" s="7">
        <v>1.07415</v>
      </c>
      <c r="D50" s="7">
        <v>1.1720100000000002</v>
      </c>
      <c r="E50" s="7">
        <v>0.35217</v>
      </c>
      <c r="F50" s="7">
        <v>0.37989</v>
      </c>
      <c r="G50" s="7">
        <v>0.3255</v>
      </c>
      <c r="H50" s="7">
        <v>0.25998</v>
      </c>
      <c r="I50" s="7">
        <v>0.3221320058565154</v>
      </c>
      <c r="J50" s="7">
        <v>0.27615</v>
      </c>
      <c r="K50" s="99">
        <v>0.2623</v>
      </c>
      <c r="L50" s="103">
        <v>0.0035</v>
      </c>
      <c r="M50" s="103">
        <v>0.2453</v>
      </c>
      <c r="N50" s="103">
        <v>0</v>
      </c>
    </row>
    <row r="51" spans="1:14" ht="15.75">
      <c r="A51" s="4" t="s">
        <v>64</v>
      </c>
      <c r="B51" s="7">
        <v>2.1924</v>
      </c>
      <c r="C51" s="7">
        <v>6.6633000000000004</v>
      </c>
      <c r="D51" s="7">
        <v>7.623</v>
      </c>
      <c r="E51" s="7">
        <v>2.3436000000000003</v>
      </c>
      <c r="F51" s="7">
        <v>2.6145000000000005</v>
      </c>
      <c r="G51" s="7">
        <v>2.2953</v>
      </c>
      <c r="H51" s="7">
        <v>1.7959200000000002</v>
      </c>
      <c r="I51" s="7">
        <v>2.206442635431918</v>
      </c>
      <c r="J51" s="7">
        <v>1.9030200000000002</v>
      </c>
      <c r="K51" s="99">
        <v>1.653</v>
      </c>
      <c r="L51" s="104">
        <v>0.013</v>
      </c>
      <c r="M51" s="103">
        <v>1.61748</v>
      </c>
      <c r="N51" s="103">
        <v>0.02</v>
      </c>
    </row>
    <row r="52" spans="1:14" ht="15.75">
      <c r="A52" s="4" t="s">
        <v>65</v>
      </c>
      <c r="B52" s="7">
        <v>0.30786</v>
      </c>
      <c r="C52" s="7">
        <v>0.8145899999999999</v>
      </c>
      <c r="D52" s="7">
        <v>1.0344600000000002</v>
      </c>
      <c r="E52" s="7">
        <v>0.33138000000000006</v>
      </c>
      <c r="F52" s="7">
        <v>0.36939</v>
      </c>
      <c r="G52" s="7">
        <v>0.34271999999999997</v>
      </c>
      <c r="H52" s="7">
        <v>0.26439</v>
      </c>
      <c r="I52" s="7">
        <v>0.31631423718887264</v>
      </c>
      <c r="J52" s="7">
        <v>0.27321</v>
      </c>
      <c r="K52" s="99">
        <v>0.2507</v>
      </c>
      <c r="L52" s="103">
        <v>0.0033</v>
      </c>
      <c r="M52" s="103">
        <v>0.23912000000000005</v>
      </c>
      <c r="N52" s="103">
        <v>0.07</v>
      </c>
    </row>
    <row r="53" spans="1:14" ht="15.75">
      <c r="A53" s="4" t="s">
        <v>66</v>
      </c>
      <c r="B53" s="7">
        <v>4.3416</v>
      </c>
      <c r="C53" s="6">
        <v>23.958000000000002</v>
      </c>
      <c r="D53" s="6">
        <v>11.361600000000001</v>
      </c>
      <c r="E53" s="7">
        <v>3.6738</v>
      </c>
      <c r="F53" s="7">
        <v>4.4316</v>
      </c>
      <c r="G53" s="7">
        <v>6.1632</v>
      </c>
      <c r="H53" s="7">
        <v>5.5278</v>
      </c>
      <c r="I53" s="7">
        <v>6.316434553440703</v>
      </c>
      <c r="J53" s="7">
        <v>5.623200000000001</v>
      </c>
      <c r="K53" s="99">
        <v>5.137</v>
      </c>
      <c r="L53" s="104">
        <v>0.057</v>
      </c>
      <c r="M53" s="103">
        <v>4.868799999999999</v>
      </c>
      <c r="N53" s="103">
        <v>0.07</v>
      </c>
    </row>
    <row r="54" spans="1:14" ht="15.75">
      <c r="A54" s="4" t="s">
        <v>67</v>
      </c>
      <c r="B54" s="7">
        <v>0.8746</v>
      </c>
      <c r="C54" s="6">
        <v>11.504000000000001</v>
      </c>
      <c r="D54" s="7">
        <v>9.644</v>
      </c>
      <c r="E54" s="7">
        <v>2.858</v>
      </c>
      <c r="F54" s="7">
        <v>3.736</v>
      </c>
      <c r="G54" s="7">
        <v>2.62</v>
      </c>
      <c r="H54" s="7">
        <v>3.754</v>
      </c>
      <c r="I54" s="7">
        <v>4.350500732064422</v>
      </c>
      <c r="J54" s="7">
        <v>3.766</v>
      </c>
      <c r="K54" s="99">
        <v>0.865</v>
      </c>
      <c r="L54" s="103">
        <v>0.019</v>
      </c>
      <c r="M54" s="103">
        <v>0.9474</v>
      </c>
      <c r="N54" s="103">
        <v>0.03</v>
      </c>
    </row>
    <row r="55" spans="1:14" ht="15.75">
      <c r="A55" s="4" t="s">
        <v>68</v>
      </c>
      <c r="B55" s="6">
        <v>33.384</v>
      </c>
      <c r="C55" s="7">
        <v>4.296</v>
      </c>
      <c r="D55" s="7">
        <v>6.1152</v>
      </c>
      <c r="E55" s="7">
        <v>8.510399999999999</v>
      </c>
      <c r="F55" s="7">
        <v>16.752</v>
      </c>
      <c r="G55" s="7">
        <v>30.504</v>
      </c>
      <c r="H55" s="7">
        <v>11.071200000000001</v>
      </c>
      <c r="I55" s="7">
        <v>12.667344773060028</v>
      </c>
      <c r="J55" s="7">
        <v>10.536</v>
      </c>
      <c r="K55" s="98">
        <v>13.14</v>
      </c>
      <c r="L55" s="105">
        <v>0.15</v>
      </c>
      <c r="M55" s="95">
        <v>12.681000000000001</v>
      </c>
      <c r="N55" s="95">
        <v>0.72</v>
      </c>
    </row>
    <row r="56" spans="1:14" ht="15.75">
      <c r="A56" s="4" t="s">
        <v>69</v>
      </c>
      <c r="B56" s="6">
        <v>11.6666</v>
      </c>
      <c r="C56" s="6">
        <v>25.322000000000003</v>
      </c>
      <c r="D56" s="6">
        <v>21.6062</v>
      </c>
      <c r="E56" s="6">
        <v>11.9636</v>
      </c>
      <c r="F56" s="6">
        <v>34.892</v>
      </c>
      <c r="G56" s="6">
        <v>27.302000000000003</v>
      </c>
      <c r="H56" s="6">
        <v>21.397200000000005</v>
      </c>
      <c r="I56" s="6">
        <v>24.153487554904835</v>
      </c>
      <c r="J56" s="6">
        <v>21.219</v>
      </c>
      <c r="K56" s="99">
        <v>6.174</v>
      </c>
      <c r="L56" s="104">
        <v>0.063</v>
      </c>
      <c r="M56" s="103">
        <v>6.1256</v>
      </c>
      <c r="N56" s="103">
        <v>0.12</v>
      </c>
    </row>
    <row r="57" spans="1:14" ht="15.75">
      <c r="A57" s="4" t="s">
        <v>70</v>
      </c>
      <c r="B57" s="7">
        <v>3.354</v>
      </c>
      <c r="C57" s="7">
        <v>5.154</v>
      </c>
      <c r="D57" s="7">
        <v>3.986</v>
      </c>
      <c r="E57" s="7">
        <v>2.422</v>
      </c>
      <c r="F57" s="7">
        <v>4.794</v>
      </c>
      <c r="G57" s="7">
        <v>5.582</v>
      </c>
      <c r="H57" s="7">
        <v>3.862</v>
      </c>
      <c r="I57" s="7">
        <v>4.7937592972181555</v>
      </c>
      <c r="J57" s="7">
        <v>4.1</v>
      </c>
      <c r="K57" s="99">
        <v>1.88</v>
      </c>
      <c r="L57" s="103">
        <v>0.015</v>
      </c>
      <c r="M57" s="103">
        <v>1.77124</v>
      </c>
      <c r="N57" s="103">
        <v>0.02</v>
      </c>
    </row>
    <row r="58" spans="1:10" ht="15.75">
      <c r="A58" s="4" t="s">
        <v>71</v>
      </c>
      <c r="B58" s="8">
        <v>31.818181818181813</v>
      </c>
      <c r="C58" s="8">
        <v>1.3317082218277203</v>
      </c>
      <c r="D58" s="8">
        <v>0.5845309220087195</v>
      </c>
      <c r="E58" s="8">
        <v>21.027809399902424</v>
      </c>
      <c r="F58" s="8">
        <v>6.563650253489826</v>
      </c>
      <c r="G58" s="8">
        <v>22.204269070499194</v>
      </c>
      <c r="H58" s="8">
        <v>9.419046080529865</v>
      </c>
      <c r="I58" s="8">
        <v>14.79405313185474</v>
      </c>
      <c r="J58" s="8">
        <v>14.680846802459493</v>
      </c>
    </row>
    <row r="59" spans="1:10" ht="15.75">
      <c r="A59" s="52" t="s">
        <v>72</v>
      </c>
      <c r="B59" s="50">
        <v>292.35264000000006</v>
      </c>
      <c r="C59" s="50">
        <v>532.78784</v>
      </c>
      <c r="D59" s="50">
        <v>699.4711699999998</v>
      </c>
      <c r="E59" s="50">
        <v>162.91426000000007</v>
      </c>
      <c r="F59" s="50">
        <v>212.78024000000002</v>
      </c>
      <c r="G59" s="50">
        <v>284.31496</v>
      </c>
      <c r="H59" s="50">
        <v>242.45827000000008</v>
      </c>
      <c r="I59" s="50">
        <v>296.98480852708644</v>
      </c>
      <c r="J59" s="50">
        <v>253.74974</v>
      </c>
    </row>
    <row r="60" spans="1:10" ht="18.75">
      <c r="A60" s="51" t="s">
        <v>94</v>
      </c>
      <c r="B60" s="10">
        <v>741</v>
      </c>
      <c r="C60" s="10">
        <v>988</v>
      </c>
      <c r="D60" s="10">
        <v>917</v>
      </c>
      <c r="E60" s="10">
        <v>692</v>
      </c>
      <c r="F60" s="10">
        <v>799</v>
      </c>
      <c r="G60" s="10">
        <v>861</v>
      </c>
      <c r="H60" s="10">
        <v>826</v>
      </c>
      <c r="I60" s="10">
        <v>836</v>
      </c>
      <c r="J60" s="10">
        <v>820</v>
      </c>
    </row>
  </sheetData>
  <sheetProtection/>
  <mergeCells count="1">
    <mergeCell ref="A1:J1"/>
  </mergeCells>
  <hyperlinks>
    <hyperlink ref="K2" r:id="rId1" display="http://georem.mpchmainz.gwdg.d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8.625" style="0" customWidth="1"/>
    <col min="2" max="2" width="5.50390625" style="0" customWidth="1"/>
    <col min="3" max="3" width="5.375" style="0" customWidth="1"/>
    <col min="4" max="4" width="8.375" style="0" customWidth="1"/>
    <col min="5" max="5" width="9.25390625" style="0" customWidth="1"/>
    <col min="6" max="6" width="5.00390625" style="0" customWidth="1"/>
    <col min="7" max="7" width="8.75390625" style="0" customWidth="1"/>
    <col min="8" max="8" width="6.625" style="0" customWidth="1"/>
    <col min="9" max="10" width="6.50390625" style="0" customWidth="1"/>
    <col min="11" max="11" width="9.375" style="0" customWidth="1"/>
    <col min="12" max="12" width="4.00390625" style="0" customWidth="1"/>
    <col min="13" max="13" width="6.50390625" style="0" customWidth="1"/>
    <col min="14" max="14" width="7.50390625" style="0" customWidth="1"/>
    <col min="15" max="15" width="7.25390625" style="0" customWidth="1"/>
    <col min="16" max="16" width="7.75390625" style="0" customWidth="1"/>
  </cols>
  <sheetData>
    <row r="1" ht="15.75">
      <c r="A1" s="54" t="s">
        <v>112</v>
      </c>
    </row>
    <row r="2" spans="1:17" s="86" customFormat="1" ht="37.5">
      <c r="A2" s="85" t="s">
        <v>111</v>
      </c>
      <c r="B2" s="85" t="s">
        <v>113</v>
      </c>
      <c r="C2" s="85" t="s">
        <v>234</v>
      </c>
      <c r="D2" s="85" t="s">
        <v>235</v>
      </c>
      <c r="E2" s="85" t="s">
        <v>236</v>
      </c>
      <c r="F2" s="85" t="s">
        <v>114</v>
      </c>
      <c r="G2" s="85" t="s">
        <v>115</v>
      </c>
      <c r="H2" s="85" t="s">
        <v>231</v>
      </c>
      <c r="I2" s="85" t="s">
        <v>232</v>
      </c>
      <c r="J2" s="85" t="s">
        <v>124</v>
      </c>
      <c r="K2" s="85" t="s">
        <v>123</v>
      </c>
      <c r="L2" s="85" t="s">
        <v>114</v>
      </c>
      <c r="M2" s="85" t="s">
        <v>116</v>
      </c>
      <c r="N2" s="85" t="s">
        <v>117</v>
      </c>
      <c r="O2" s="85" t="s">
        <v>118</v>
      </c>
      <c r="P2" s="85" t="s">
        <v>233</v>
      </c>
      <c r="Q2" s="85" t="s">
        <v>122</v>
      </c>
    </row>
    <row r="3" spans="1:17" ht="15.75">
      <c r="A3" s="58" t="s">
        <v>119</v>
      </c>
      <c r="B3" s="59">
        <v>242.6</v>
      </c>
      <c r="C3" s="59">
        <v>189.02</v>
      </c>
      <c r="D3" s="60">
        <v>3.722039995767643</v>
      </c>
      <c r="E3" s="58">
        <v>0.735114</v>
      </c>
      <c r="F3" s="58">
        <v>6</v>
      </c>
      <c r="G3" s="61">
        <v>0.7089990936018007</v>
      </c>
      <c r="H3" s="60">
        <v>6.864</v>
      </c>
      <c r="I3" s="62">
        <v>42.609</v>
      </c>
      <c r="J3" s="60">
        <v>0.09738055340421038</v>
      </c>
      <c r="K3" s="58">
        <v>0.512163</v>
      </c>
      <c r="L3" s="58">
        <v>3</v>
      </c>
      <c r="M3" s="62">
        <v>-9.26579769740088</v>
      </c>
      <c r="N3" s="62">
        <v>-3.017660290129503</v>
      </c>
      <c r="O3" s="60">
        <v>-0.5049285541219605</v>
      </c>
      <c r="P3" s="59">
        <v>1291.9657748929526</v>
      </c>
      <c r="Q3" s="59">
        <v>1464.4927825329946</v>
      </c>
    </row>
    <row r="4" spans="1:17" ht="15.75">
      <c r="A4" s="58" t="s">
        <v>120</v>
      </c>
      <c r="B4" s="59">
        <v>151.36</v>
      </c>
      <c r="C4" s="59">
        <v>522.2</v>
      </c>
      <c r="D4" s="60">
        <v>0.8405668326311757</v>
      </c>
      <c r="E4" s="58">
        <v>0.715758</v>
      </c>
      <c r="F4" s="58">
        <v>2</v>
      </c>
      <c r="G4" s="61">
        <v>0.7098603406033909</v>
      </c>
      <c r="H4" s="60">
        <v>5.61</v>
      </c>
      <c r="I4" s="62">
        <v>41.475</v>
      </c>
      <c r="J4" s="60">
        <v>0.08176600361663654</v>
      </c>
      <c r="K4" s="58">
        <v>0.512154</v>
      </c>
      <c r="L4" s="58">
        <v>5</v>
      </c>
      <c r="M4" s="62">
        <v>-9.44136018008912</v>
      </c>
      <c r="N4" s="62">
        <v>-2.2109191457899096</v>
      </c>
      <c r="O4" s="60">
        <v>-0.5843111153195906</v>
      </c>
      <c r="P4" s="59">
        <v>1149.9811223565112</v>
      </c>
      <c r="Q4" s="59">
        <v>1399.176305525438</v>
      </c>
    </row>
    <row r="5" spans="1:17" ht="15.75">
      <c r="A5" s="41" t="s">
        <v>121</v>
      </c>
      <c r="B5" s="63">
        <v>193.53571888726208</v>
      </c>
      <c r="C5" s="63">
        <v>373.69159590043927</v>
      </c>
      <c r="D5" s="64">
        <v>1.5019165293794616</v>
      </c>
      <c r="E5" s="41">
        <v>0.721109</v>
      </c>
      <c r="F5" s="41">
        <v>3</v>
      </c>
      <c r="G5" s="65">
        <v>0.7105711203352857</v>
      </c>
      <c r="H5" s="64">
        <v>6.977218155197657</v>
      </c>
      <c r="I5" s="66">
        <v>48.97699326500732</v>
      </c>
      <c r="J5" s="64">
        <v>0.08611652316007792</v>
      </c>
      <c r="K5" s="41">
        <v>0.512161</v>
      </c>
      <c r="L5" s="41">
        <v>2</v>
      </c>
      <c r="M5" s="66">
        <v>-9.30481158244345</v>
      </c>
      <c r="N5" s="66">
        <v>-2.3480595872210417</v>
      </c>
      <c r="O5" s="64">
        <v>-0.56219357824058</v>
      </c>
      <c r="P5" s="63">
        <v>1180.71815892949</v>
      </c>
      <c r="Q5" s="63">
        <v>1410.269255854494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9.125" style="0" bestFit="1" customWidth="1"/>
    <col min="2" max="2" width="11.75390625" style="0" customWidth="1"/>
    <col min="3" max="3" width="11.375" style="0" customWidth="1"/>
    <col min="4" max="4" width="11.75390625" style="0" customWidth="1"/>
    <col min="5" max="5" width="9.50390625" style="0" bestFit="1" customWidth="1"/>
    <col min="6" max="6" width="12.25390625" style="0" customWidth="1"/>
    <col min="7" max="7" width="12.375" style="0" customWidth="1"/>
    <col min="8" max="8" width="10.625" style="0" bestFit="1" customWidth="1"/>
    <col min="9" max="9" width="9.625" style="0" bestFit="1" customWidth="1"/>
    <col min="10" max="10" width="12.875" style="0" bestFit="1" customWidth="1"/>
    <col min="11" max="11" width="10.625" style="0" bestFit="1" customWidth="1"/>
    <col min="12" max="12" width="12.875" style="0" bestFit="1" customWidth="1"/>
    <col min="13" max="14" width="10.625" style="0" bestFit="1" customWidth="1"/>
  </cols>
  <sheetData>
    <row r="1" spans="1:10" ht="15.75">
      <c r="A1" s="131" t="s">
        <v>228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4" ht="20.25">
      <c r="A2" s="31" t="s">
        <v>13</v>
      </c>
      <c r="B2" s="32" t="s">
        <v>14</v>
      </c>
      <c r="C2" s="32" t="s">
        <v>15</v>
      </c>
      <c r="D2" s="32" t="s">
        <v>16</v>
      </c>
      <c r="E2" s="33" t="s">
        <v>17</v>
      </c>
      <c r="F2" s="31" t="s">
        <v>18</v>
      </c>
      <c r="G2" s="34" t="s">
        <v>89</v>
      </c>
      <c r="H2" s="35" t="s">
        <v>90</v>
      </c>
      <c r="I2" s="36" t="s">
        <v>17</v>
      </c>
      <c r="J2" s="37" t="s">
        <v>91</v>
      </c>
      <c r="K2" s="36" t="s">
        <v>17</v>
      </c>
      <c r="L2" s="38" t="s">
        <v>92</v>
      </c>
      <c r="M2" s="39" t="s">
        <v>17</v>
      </c>
      <c r="N2" s="40" t="s">
        <v>93</v>
      </c>
    </row>
    <row r="3" spans="1:14" ht="15.75">
      <c r="A3" s="41"/>
      <c r="B3" s="41"/>
      <c r="C3" s="41"/>
      <c r="D3" s="41"/>
      <c r="E3" s="41"/>
      <c r="F3" s="41" t="s">
        <v>19</v>
      </c>
      <c r="G3" s="41"/>
      <c r="H3" s="41"/>
      <c r="I3" s="41"/>
      <c r="J3" s="41"/>
      <c r="K3" s="41"/>
      <c r="L3" s="41"/>
      <c r="M3" s="41"/>
      <c r="N3" s="41"/>
    </row>
    <row r="4" spans="1:14" ht="15.75">
      <c r="A4" s="137" t="s">
        <v>229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.75">
      <c r="A5" s="42">
        <v>1</v>
      </c>
      <c r="B5" s="43">
        <v>0.07093815674224127</v>
      </c>
      <c r="C5" s="43">
        <v>0.0019500569628072063</v>
      </c>
      <c r="D5" s="43">
        <v>0.28252553147930104</v>
      </c>
      <c r="E5" s="43">
        <v>2.4296087459844365E-05</v>
      </c>
      <c r="F5" s="42">
        <v>506</v>
      </c>
      <c r="G5" s="44">
        <v>0.2825070418817229</v>
      </c>
      <c r="H5" s="45">
        <v>1.76415878926139</v>
      </c>
      <c r="I5" s="45">
        <v>0.8503630610945526</v>
      </c>
      <c r="J5" s="42">
        <v>1055.269038022978</v>
      </c>
      <c r="K5" s="42">
        <v>70.06506298432896</v>
      </c>
      <c r="L5" s="42">
        <v>1361.5908196082266</v>
      </c>
      <c r="M5" s="42">
        <v>60.355909640250275</v>
      </c>
      <c r="N5" s="45">
        <v>-0.9412633444937588</v>
      </c>
    </row>
    <row r="6" spans="1:14" ht="15.75">
      <c r="A6" s="42">
        <v>2</v>
      </c>
      <c r="B6" s="43">
        <v>0.1949716609459191</v>
      </c>
      <c r="C6" s="43">
        <v>0.005419213315888603</v>
      </c>
      <c r="D6" s="43">
        <v>0.2824414811135242</v>
      </c>
      <c r="E6" s="43">
        <v>2.7129354526099203E-05</v>
      </c>
      <c r="F6" s="42">
        <v>506</v>
      </c>
      <c r="G6" s="44">
        <v>0.2823900984742926</v>
      </c>
      <c r="H6" s="45">
        <v>-2.3760579403908633</v>
      </c>
      <c r="I6" s="45">
        <v>0.9495274084134719</v>
      </c>
      <c r="J6" s="42">
        <v>1298.6154943605131</v>
      </c>
      <c r="K6" s="42">
        <v>86.06707930795574</v>
      </c>
      <c r="L6" s="42">
        <v>1623.1402812924202</v>
      </c>
      <c r="M6" s="42">
        <v>67.94032605441839</v>
      </c>
      <c r="N6" s="45">
        <v>-0.8367706832563674</v>
      </c>
    </row>
    <row r="7" spans="1:14" ht="15.75">
      <c r="A7" s="42">
        <v>3</v>
      </c>
      <c r="B7" s="43">
        <v>0.07450034001475472</v>
      </c>
      <c r="C7" s="43">
        <v>0.0020655548610714735</v>
      </c>
      <c r="D7" s="43">
        <v>0.2824425233933361</v>
      </c>
      <c r="E7" s="43">
        <v>2.2942506203939502E-05</v>
      </c>
      <c r="F7" s="42">
        <v>506</v>
      </c>
      <c r="G7" s="44">
        <v>0.2824229386945887</v>
      </c>
      <c r="H7" s="45">
        <v>-1.2133961669480442</v>
      </c>
      <c r="I7" s="45">
        <v>0.8029877171378825</v>
      </c>
      <c r="J7" s="42">
        <v>1178.55788867194</v>
      </c>
      <c r="K7" s="42">
        <v>66.22066682809509</v>
      </c>
      <c r="L7" s="42">
        <v>1550.3169977051116</v>
      </c>
      <c r="M7" s="42">
        <v>57.70927994629278</v>
      </c>
      <c r="N7" s="45">
        <v>-0.9377844921364014</v>
      </c>
    </row>
    <row r="8" spans="1:14" ht="15.75">
      <c r="A8" s="42">
        <v>4</v>
      </c>
      <c r="B8" s="43">
        <v>0.06220863681101342</v>
      </c>
      <c r="C8" s="43">
        <v>0.001733144771108972</v>
      </c>
      <c r="D8" s="43">
        <v>0.2824336519143398</v>
      </c>
      <c r="E8" s="43">
        <v>2.4326880155260815E-05</v>
      </c>
      <c r="F8" s="42">
        <v>506</v>
      </c>
      <c r="G8" s="44">
        <v>0.28241721898444405</v>
      </c>
      <c r="H8" s="45">
        <v>-1.4158944535114237</v>
      </c>
      <c r="I8" s="45">
        <v>0.8514408054341284</v>
      </c>
      <c r="J8" s="42">
        <v>1180.68103511131</v>
      </c>
      <c r="K8" s="42">
        <v>69.57608448750852</v>
      </c>
      <c r="L8" s="42">
        <v>1563.1979435112767</v>
      </c>
      <c r="M8" s="42">
        <v>60.77327312188322</v>
      </c>
      <c r="N8" s="45">
        <v>-0.9477968442437057</v>
      </c>
    </row>
    <row r="9" spans="1:14" ht="15.75">
      <c r="A9" s="42">
        <v>5</v>
      </c>
      <c r="B9" s="43">
        <v>0.04780377342166196</v>
      </c>
      <c r="C9" s="43">
        <v>0.0013407358452157852</v>
      </c>
      <c r="D9" s="43">
        <v>0.28250828947697626</v>
      </c>
      <c r="E9" s="43">
        <v>1.9053594003989156E-05</v>
      </c>
      <c r="F9" s="42">
        <v>506</v>
      </c>
      <c r="G9" s="44">
        <v>0.28249557719897134</v>
      </c>
      <c r="H9" s="45">
        <v>1.358267834214999</v>
      </c>
      <c r="I9" s="45">
        <v>0.6668757901396204</v>
      </c>
      <c r="J9" s="42">
        <v>1062.5481110254855</v>
      </c>
      <c r="K9" s="42">
        <v>54.04003707641277</v>
      </c>
      <c r="L9" s="42">
        <v>1387.4215167978982</v>
      </c>
      <c r="M9" s="42">
        <v>48.53956293156716</v>
      </c>
      <c r="N9" s="45">
        <v>-0.9596163902043439</v>
      </c>
    </row>
    <row r="10" spans="1:14" ht="15.75">
      <c r="A10" s="42">
        <v>6</v>
      </c>
      <c r="B10" s="43">
        <v>0.04077306862371352</v>
      </c>
      <c r="C10" s="43">
        <v>0.0011389955944166653</v>
      </c>
      <c r="D10" s="43">
        <v>0.28247164473295927</v>
      </c>
      <c r="E10" s="43">
        <v>2.0112012871263642E-05</v>
      </c>
      <c r="F10" s="42">
        <v>506</v>
      </c>
      <c r="G10" s="44">
        <v>0.28246084526884835</v>
      </c>
      <c r="H10" s="45">
        <v>0.12863273713747958</v>
      </c>
      <c r="I10" s="45">
        <v>0.7039204504942274</v>
      </c>
      <c r="J10" s="42">
        <v>1108.5299223773516</v>
      </c>
      <c r="K10" s="42">
        <v>56.68376856371742</v>
      </c>
      <c r="L10" s="42">
        <v>1465.4388943050462</v>
      </c>
      <c r="M10" s="42">
        <v>51.06238881618697</v>
      </c>
      <c r="N10" s="45">
        <v>-0.9656929037826305</v>
      </c>
    </row>
    <row r="11" spans="1:14" ht="15.75">
      <c r="A11" s="42">
        <v>7</v>
      </c>
      <c r="B11" s="43">
        <v>0.06110801738612289</v>
      </c>
      <c r="C11" s="43">
        <v>0.001706604308134128</v>
      </c>
      <c r="D11" s="43">
        <v>0.2824956522996122</v>
      </c>
      <c r="E11" s="43">
        <v>2.232940083722035E-05</v>
      </c>
      <c r="F11" s="42">
        <v>506</v>
      </c>
      <c r="G11" s="44">
        <v>0.2824794710149193</v>
      </c>
      <c r="H11" s="45">
        <v>0.7880510590396739</v>
      </c>
      <c r="I11" s="45">
        <v>0.7815290293027121</v>
      </c>
      <c r="J11" s="42">
        <v>1091.134940071291</v>
      </c>
      <c r="K11" s="42">
        <v>63.92535205001877</v>
      </c>
      <c r="L11" s="42">
        <v>1423.546492401871</v>
      </c>
      <c r="M11" s="42">
        <v>56.04553817063152</v>
      </c>
      <c r="N11" s="45">
        <v>-0.9485962557790926</v>
      </c>
    </row>
    <row r="12" spans="1:14" ht="15.75">
      <c r="A12" s="42">
        <v>8</v>
      </c>
      <c r="B12" s="43">
        <v>0.061401206620229874</v>
      </c>
      <c r="C12" s="43">
        <v>0.0018185211038864607</v>
      </c>
      <c r="D12" s="43">
        <v>0.28250136312211144</v>
      </c>
      <c r="E12" s="43">
        <v>2.2460265155734543E-05</v>
      </c>
      <c r="F12" s="42">
        <v>506</v>
      </c>
      <c r="G12" s="44">
        <v>0.2824841206907161</v>
      </c>
      <c r="H12" s="45">
        <v>0.9526662857073376</v>
      </c>
      <c r="I12" s="45">
        <v>0.7861092804507088</v>
      </c>
      <c r="J12" s="42">
        <v>1086.2371609871511</v>
      </c>
      <c r="K12" s="42">
        <v>64.50243122048869</v>
      </c>
      <c r="L12" s="42">
        <v>1413.0911748738285</v>
      </c>
      <c r="M12" s="42">
        <v>56.33169726205597</v>
      </c>
      <c r="N12" s="45">
        <v>-0.9452252679552271</v>
      </c>
    </row>
    <row r="13" spans="1:14" ht="15.75">
      <c r="A13" s="42">
        <v>9</v>
      </c>
      <c r="B13" s="43">
        <v>0.07090108337717689</v>
      </c>
      <c r="C13" s="43">
        <v>0.002067390892637673</v>
      </c>
      <c r="D13" s="43">
        <v>0.28251759560608614</v>
      </c>
      <c r="E13" s="43">
        <v>2.424436036349869E-05</v>
      </c>
      <c r="F13" s="42">
        <v>506</v>
      </c>
      <c r="G13" s="44">
        <v>0.2824979934988807</v>
      </c>
      <c r="H13" s="45">
        <v>1.4438135313055156</v>
      </c>
      <c r="I13" s="45">
        <v>0.848552612722454</v>
      </c>
      <c r="J13" s="42">
        <v>1070.125031130057</v>
      </c>
      <c r="K13" s="42">
        <v>70.12223169694607</v>
      </c>
      <c r="L13" s="42">
        <v>1381.903174156388</v>
      </c>
      <c r="M13" s="42">
        <v>60.305706396483174</v>
      </c>
      <c r="N13" s="45">
        <v>-0.937729189980793</v>
      </c>
    </row>
    <row r="14" spans="1:14" ht="15.75">
      <c r="A14" s="42">
        <v>10</v>
      </c>
      <c r="B14" s="43">
        <v>0.06427588157470539</v>
      </c>
      <c r="C14" s="43">
        <v>0.0018801164735956488</v>
      </c>
      <c r="D14" s="43">
        <v>0.2824880405759207</v>
      </c>
      <c r="E14" s="43">
        <v>2.2995584920324645E-05</v>
      </c>
      <c r="F14" s="42">
        <v>506</v>
      </c>
      <c r="G14" s="44">
        <v>0.2824702141238427</v>
      </c>
      <c r="H14" s="45">
        <v>0.4603238605427329</v>
      </c>
      <c r="I14" s="45">
        <v>0.8048454722113624</v>
      </c>
      <c r="J14" s="42">
        <v>1107.2148820761395</v>
      </c>
      <c r="K14" s="42">
        <v>66.1247959467446</v>
      </c>
      <c r="L14" s="42">
        <v>1444.3033120316436</v>
      </c>
      <c r="M14" s="42">
        <v>57.61289658098303</v>
      </c>
      <c r="N14" s="45">
        <v>-0.9433699857350708</v>
      </c>
    </row>
    <row r="15" spans="1:14" ht="15.75">
      <c r="A15" s="42">
        <v>11</v>
      </c>
      <c r="B15" s="43">
        <v>0.08074765188299708</v>
      </c>
      <c r="C15" s="43">
        <v>0.00261042415389229</v>
      </c>
      <c r="D15" s="43">
        <v>0.2824904659635758</v>
      </c>
      <c r="E15" s="43">
        <v>2.3610152913572954E-05</v>
      </c>
      <c r="F15" s="42">
        <v>506</v>
      </c>
      <c r="G15" s="44">
        <v>0.28246571504961054</v>
      </c>
      <c r="H15" s="45">
        <v>0.3010404702830094</v>
      </c>
      <c r="I15" s="45">
        <v>0.8263553519750532</v>
      </c>
      <c r="J15" s="42">
        <v>1126.0138850886344</v>
      </c>
      <c r="K15" s="42">
        <v>69.25209542277116</v>
      </c>
      <c r="L15" s="42">
        <v>1454.292051288808</v>
      </c>
      <c r="M15" s="42">
        <v>59.12481177222935</v>
      </c>
      <c r="N15" s="45">
        <v>-0.9213727664490274</v>
      </c>
    </row>
    <row r="16" spans="1:14" ht="15.75">
      <c r="A16" s="42">
        <v>12</v>
      </c>
      <c r="B16" s="43">
        <v>0.05610447935509536</v>
      </c>
      <c r="C16" s="43">
        <v>0.0017232705583224018</v>
      </c>
      <c r="D16" s="43">
        <v>0.28257301844727006</v>
      </c>
      <c r="E16" s="43">
        <v>2.2921692872038694E-05</v>
      </c>
      <c r="F16" s="42">
        <v>506</v>
      </c>
      <c r="G16" s="44">
        <v>0.28255667914039373</v>
      </c>
      <c r="H16" s="45">
        <v>3.5214960627238945</v>
      </c>
      <c r="I16" s="45">
        <v>0.802259250521354</v>
      </c>
      <c r="J16" s="42">
        <v>980.685529866001</v>
      </c>
      <c r="K16" s="42">
        <v>65.78560580370663</v>
      </c>
      <c r="L16" s="42">
        <v>1250.0133664768878</v>
      </c>
      <c r="M16" s="42">
        <v>56.90056393265331</v>
      </c>
      <c r="N16" s="45">
        <v>-0.9480942602914939</v>
      </c>
    </row>
    <row r="17" spans="1:14" ht="15.75">
      <c r="A17" s="42">
        <v>13</v>
      </c>
      <c r="B17" s="43">
        <v>0.07465276491251978</v>
      </c>
      <c r="C17" s="43">
        <v>0.0023034023511365183</v>
      </c>
      <c r="D17" s="43">
        <v>0.28250738807908715</v>
      </c>
      <c r="E17" s="43">
        <v>2.5028747700287296E-05</v>
      </c>
      <c r="F17" s="42">
        <v>506</v>
      </c>
      <c r="G17" s="44">
        <v>0.28248554821320354</v>
      </c>
      <c r="H17" s="45">
        <v>1.0032057099818026</v>
      </c>
      <c r="I17" s="45">
        <v>0.8760061695100553</v>
      </c>
      <c r="J17" s="42">
        <v>1091.911123482276</v>
      </c>
      <c r="K17" s="42">
        <v>72.833719204933</v>
      </c>
      <c r="L17" s="42">
        <v>1409.820432259437</v>
      </c>
      <c r="M17" s="42">
        <v>62.17024473284755</v>
      </c>
      <c r="N17" s="45">
        <v>-0.9306204111103459</v>
      </c>
    </row>
    <row r="18" spans="1:14" ht="15.75">
      <c r="A18" s="42">
        <v>14</v>
      </c>
      <c r="B18" s="43">
        <v>0.05169162923083324</v>
      </c>
      <c r="C18" s="43">
        <v>0.0016258348469233772</v>
      </c>
      <c r="D18" s="43">
        <v>0.2825175660404801</v>
      </c>
      <c r="E18" s="43">
        <v>2.241046429901345E-05</v>
      </c>
      <c r="F18" s="42">
        <v>506</v>
      </c>
      <c r="G18" s="44">
        <v>0.2825021505769211</v>
      </c>
      <c r="H18" s="45">
        <v>1.5909890277909788</v>
      </c>
      <c r="I18" s="45">
        <v>0.7843662504654706</v>
      </c>
      <c r="J18" s="42">
        <v>1057.443918516656</v>
      </c>
      <c r="K18" s="42">
        <v>64.05670753892446</v>
      </c>
      <c r="L18" s="42">
        <v>1372.619220657672</v>
      </c>
      <c r="M18" s="42">
        <v>56.09771753046107</v>
      </c>
      <c r="N18" s="45">
        <v>-0.9510290708758019</v>
      </c>
    </row>
    <row r="19" spans="1:14" ht="15.75">
      <c r="A19" s="42">
        <v>15</v>
      </c>
      <c r="B19" s="43">
        <v>0.0509794342301752</v>
      </c>
      <c r="C19" s="43">
        <v>0.0016568199126155993</v>
      </c>
      <c r="D19" s="43">
        <v>0.2824807531286966</v>
      </c>
      <c r="E19" s="43">
        <v>1.7922731880703274E-05</v>
      </c>
      <c r="F19" s="42">
        <v>506</v>
      </c>
      <c r="G19" s="44">
        <v>0.2824650438781321</v>
      </c>
      <c r="H19" s="45">
        <v>0.27727858883386247</v>
      </c>
      <c r="I19" s="45">
        <v>0.6272956158246145</v>
      </c>
      <c r="J19" s="42">
        <v>1110.9721748672473</v>
      </c>
      <c r="K19" s="42">
        <v>51.2243523797797</v>
      </c>
      <c r="L19" s="42">
        <v>1455.9402394530653</v>
      </c>
      <c r="M19" s="42">
        <v>46.19502971312204</v>
      </c>
      <c r="N19" s="45">
        <v>-0.9500957857645904</v>
      </c>
    </row>
    <row r="20" spans="1:14" ht="15.75">
      <c r="A20" s="137" t="s">
        <v>84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ht="15.75">
      <c r="A21" s="42">
        <v>1</v>
      </c>
      <c r="B21" s="43">
        <v>0.01869062447002231</v>
      </c>
      <c r="C21" s="43">
        <v>0.0005814598477394374</v>
      </c>
      <c r="D21" s="43">
        <v>0.28245263801750176</v>
      </c>
      <c r="E21" s="43">
        <v>2.301789066906484E-05</v>
      </c>
      <c r="F21" s="42">
        <v>509</v>
      </c>
      <c r="G21" s="44">
        <v>0.28244709202439344</v>
      </c>
      <c r="H21" s="45">
        <v>-0.2918944733121265</v>
      </c>
      <c r="I21" s="45">
        <v>0.8056261734172694</v>
      </c>
      <c r="J21" s="42">
        <v>1118.750747375979</v>
      </c>
      <c r="K21" s="42">
        <v>63.902977447518424</v>
      </c>
      <c r="L21" s="42">
        <v>1494.4650922216279</v>
      </c>
      <c r="M21" s="42">
        <v>57.60961651320281</v>
      </c>
      <c r="N21" s="45">
        <v>-0.9824861491644747</v>
      </c>
    </row>
    <row r="22" spans="1:14" ht="15.75">
      <c r="A22" s="42">
        <v>2</v>
      </c>
      <c r="B22" s="43">
        <v>0.031173339785978006</v>
      </c>
      <c r="C22" s="43">
        <v>0.0010022689435841726</v>
      </c>
      <c r="D22" s="43">
        <v>0.2825139926226732</v>
      </c>
      <c r="E22" s="43">
        <v>1.984632576010802E-05</v>
      </c>
      <c r="F22" s="42">
        <v>509</v>
      </c>
      <c r="G22" s="44">
        <v>0.2825044329313628</v>
      </c>
      <c r="H22" s="45">
        <v>1.7381931019921915</v>
      </c>
      <c r="I22" s="45">
        <v>0.6946214016037806</v>
      </c>
      <c r="J22" s="42">
        <v>1045.0068549181647</v>
      </c>
      <c r="K22" s="42">
        <v>55.79675011897325</v>
      </c>
      <c r="L22" s="42">
        <v>1365.6427451052973</v>
      </c>
      <c r="M22" s="42">
        <v>50.27087074689916</v>
      </c>
      <c r="N22" s="45">
        <v>-0.9698111763980671</v>
      </c>
    </row>
    <row r="23" spans="1:14" ht="15.75">
      <c r="A23" s="42">
        <v>3</v>
      </c>
      <c r="B23" s="43">
        <v>0.03034990024152291</v>
      </c>
      <c r="C23" s="43">
        <v>0.0009543046991877667</v>
      </c>
      <c r="D23" s="43">
        <v>0.2823242283377224</v>
      </c>
      <c r="E23" s="43">
        <v>2.005510766525619E-05</v>
      </c>
      <c r="F23" s="42">
        <v>509</v>
      </c>
      <c r="G23" s="44">
        <v>0.28231512613177395</v>
      </c>
      <c r="H23" s="45">
        <v>-4.963992162908548</v>
      </c>
      <c r="I23" s="45">
        <v>0.7019287682839666</v>
      </c>
      <c r="J23" s="42">
        <v>1309.5108548390726</v>
      </c>
      <c r="K23" s="42">
        <v>56.03434319475582</v>
      </c>
      <c r="L23" s="42">
        <v>1790.0122051885935</v>
      </c>
      <c r="M23" s="42">
        <v>51.187461496431524</v>
      </c>
      <c r="N23" s="45">
        <v>-0.9712558825545854</v>
      </c>
    </row>
    <row r="24" spans="1:14" ht="15.75">
      <c r="A24" s="42">
        <v>4</v>
      </c>
      <c r="B24" s="43">
        <v>0.020067716611981444</v>
      </c>
      <c r="C24" s="43">
        <v>0.0007101489423574508</v>
      </c>
      <c r="D24" s="43">
        <v>0.28241312214618103</v>
      </c>
      <c r="E24" s="43">
        <v>2.0082028687957014E-05</v>
      </c>
      <c r="F24" s="42">
        <v>509</v>
      </c>
      <c r="G24" s="44">
        <v>0.28240634871005216</v>
      </c>
      <c r="H24" s="45">
        <v>-1.7343637433775427</v>
      </c>
      <c r="I24" s="45">
        <v>0.7028710040784953</v>
      </c>
      <c r="J24" s="42">
        <v>1177.555085883491</v>
      </c>
      <c r="K24" s="42">
        <v>55.88347993321668</v>
      </c>
      <c r="L24" s="42">
        <v>1585.8265662198273</v>
      </c>
      <c r="M24" s="42">
        <v>51.14475881407088</v>
      </c>
      <c r="N24" s="45">
        <v>-0.9786099716157395</v>
      </c>
    </row>
    <row r="25" spans="1:14" ht="15.75">
      <c r="A25" s="42">
        <v>5</v>
      </c>
      <c r="B25" s="43">
        <v>0.02803616956936872</v>
      </c>
      <c r="C25" s="43">
        <v>0.0009190106197360145</v>
      </c>
      <c r="D25" s="43">
        <v>0.28248342448231506</v>
      </c>
      <c r="E25" s="43">
        <v>1.8743767499132763E-05</v>
      </c>
      <c r="F25" s="42">
        <v>509</v>
      </c>
      <c r="G25" s="44">
        <v>0.28247465891306156</v>
      </c>
      <c r="H25" s="45">
        <v>0.6840788960116306</v>
      </c>
      <c r="I25" s="45">
        <v>0.6560318624696466</v>
      </c>
      <c r="J25" s="42">
        <v>1085.5785990911006</v>
      </c>
      <c r="K25" s="42">
        <v>52.54094303369402</v>
      </c>
      <c r="L25" s="42">
        <v>1432.5357428490734</v>
      </c>
      <c r="M25" s="42">
        <v>47.93556767392738</v>
      </c>
      <c r="N25" s="45">
        <v>-0.972318957236867</v>
      </c>
    </row>
    <row r="26" spans="1:14" ht="15.75">
      <c r="A26" s="42">
        <v>6</v>
      </c>
      <c r="B26" s="43">
        <v>0.020789570168600308</v>
      </c>
      <c r="C26" s="43">
        <v>0.0007131025737857116</v>
      </c>
      <c r="D26" s="43">
        <v>0.2824663722384997</v>
      </c>
      <c r="E26" s="43">
        <v>1.922345515512764E-05</v>
      </c>
      <c r="F26" s="42">
        <v>509</v>
      </c>
      <c r="G26" s="44">
        <v>0.28245957063048655</v>
      </c>
      <c r="H26" s="45">
        <v>0.14989594343539636</v>
      </c>
      <c r="I26" s="45">
        <v>0.6728209304294673</v>
      </c>
      <c r="J26" s="42">
        <v>1103.4789747684795</v>
      </c>
      <c r="K26" s="42">
        <v>53.57300517915337</v>
      </c>
      <c r="L26" s="42">
        <v>1466.438811051646</v>
      </c>
      <c r="M26" s="42">
        <v>49.0533704150273</v>
      </c>
      <c r="N26" s="45">
        <v>-0.9785210068136834</v>
      </c>
    </row>
    <row r="27" spans="1:14" ht="15.75">
      <c r="A27" s="42">
        <v>7</v>
      </c>
      <c r="B27" s="43">
        <v>0.01744292375339413</v>
      </c>
      <c r="C27" s="43">
        <v>0.0006149546737721543</v>
      </c>
      <c r="D27" s="43">
        <v>0.2823041542737078</v>
      </c>
      <c r="E27" s="43">
        <v>2.1068554670351552E-05</v>
      </c>
      <c r="F27" s="42">
        <v>509</v>
      </c>
      <c r="G27" s="44">
        <v>0.28229828880527363</v>
      </c>
      <c r="H27" s="45">
        <v>-5.560097964790733</v>
      </c>
      <c r="I27" s="45">
        <v>0.7373994134623042</v>
      </c>
      <c r="J27" s="42">
        <v>1325.6891145132822</v>
      </c>
      <c r="K27" s="42">
        <v>58.319033633538766</v>
      </c>
      <c r="L27" s="42">
        <v>1827.7450964442767</v>
      </c>
      <c r="M27" s="42">
        <v>53.339656504951336</v>
      </c>
      <c r="N27" s="45">
        <v>-0.9814772688622845</v>
      </c>
    </row>
    <row r="28" spans="1:14" ht="15.75">
      <c r="A28" s="42">
        <v>8</v>
      </c>
      <c r="B28" s="43">
        <v>0.017910720780946958</v>
      </c>
      <c r="C28" s="43">
        <v>0.0006766971852095866</v>
      </c>
      <c r="D28" s="43">
        <v>0.2825366925408855</v>
      </c>
      <c r="E28" s="43">
        <v>1.9083750744531496E-05</v>
      </c>
      <c r="F28" s="42">
        <v>509</v>
      </c>
      <c r="G28" s="44">
        <v>0.2825302381692893</v>
      </c>
      <c r="H28" s="45">
        <v>2.6517972924589017</v>
      </c>
      <c r="I28" s="45">
        <v>0.6679312760586023</v>
      </c>
      <c r="J28" s="42">
        <v>1004.4173004592815</v>
      </c>
      <c r="K28" s="42">
        <v>53.23068116744071</v>
      </c>
      <c r="L28" s="42">
        <v>1307.6656783616859</v>
      </c>
      <c r="M28" s="42">
        <v>48.35742868356715</v>
      </c>
      <c r="N28" s="45">
        <v>-0.9796175546623619</v>
      </c>
    </row>
    <row r="29" spans="1:14" ht="15.75">
      <c r="A29" s="42">
        <v>9</v>
      </c>
      <c r="B29" s="43">
        <v>0.01648079472434101</v>
      </c>
      <c r="C29" s="43">
        <v>0.0006524221086727022</v>
      </c>
      <c r="D29" s="43">
        <v>0.2824927652509994</v>
      </c>
      <c r="E29" s="43">
        <v>1.7184541588595413E-05</v>
      </c>
      <c r="F29" s="42">
        <v>509</v>
      </c>
      <c r="G29" s="44">
        <v>0.28248654241629734</v>
      </c>
      <c r="H29" s="45">
        <v>1.1048003938940454</v>
      </c>
      <c r="I29" s="45">
        <v>0.6014589556008393</v>
      </c>
      <c r="J29" s="42">
        <v>1064.9825902885862</v>
      </c>
      <c r="K29" s="42">
        <v>47.8494778061945</v>
      </c>
      <c r="L29" s="42">
        <v>1405.8801780097438</v>
      </c>
      <c r="M29" s="42">
        <v>44.33267618700711</v>
      </c>
      <c r="N29" s="45">
        <v>-0.9803487316664848</v>
      </c>
    </row>
    <row r="30" spans="1:14" ht="15.75">
      <c r="A30" s="42">
        <v>10</v>
      </c>
      <c r="B30" s="43">
        <v>0.014299388030641519</v>
      </c>
      <c r="C30" s="43">
        <v>0.0005674307129793921</v>
      </c>
      <c r="D30" s="43">
        <v>0.2824714571284917</v>
      </c>
      <c r="E30" s="43">
        <v>1.6782934881594854E-05</v>
      </c>
      <c r="F30" s="42">
        <v>509</v>
      </c>
      <c r="G30" s="44">
        <v>0.2824660449459724</v>
      </c>
      <c r="H30" s="45">
        <v>0.37911149165514857</v>
      </c>
      <c r="I30" s="45">
        <v>0.5874027208558198</v>
      </c>
      <c r="J30" s="42">
        <v>1092.2124291310317</v>
      </c>
      <c r="K30" s="42">
        <v>46.60284050613882</v>
      </c>
      <c r="L30" s="42">
        <v>1451.9241311152405</v>
      </c>
      <c r="M30" s="42">
        <v>43.51651284758441</v>
      </c>
      <c r="N30" s="45">
        <v>-0.9829087134644762</v>
      </c>
    </row>
    <row r="31" spans="1:14" ht="15.75">
      <c r="A31" s="42">
        <v>11</v>
      </c>
      <c r="B31" s="43">
        <v>0.022601466321310874</v>
      </c>
      <c r="C31" s="43">
        <v>0.0008649740130978667</v>
      </c>
      <c r="D31" s="43">
        <v>0.28250108501178545</v>
      </c>
      <c r="E31" s="43">
        <v>1.802230092184808E-05</v>
      </c>
      <c r="F31" s="42">
        <v>509</v>
      </c>
      <c r="G31" s="44">
        <v>0.2824928348463886</v>
      </c>
      <c r="H31" s="45">
        <v>1.327576502989647</v>
      </c>
      <c r="I31" s="45">
        <v>0.6307805322646828</v>
      </c>
      <c r="J31" s="42">
        <v>1059.302370301508</v>
      </c>
      <c r="K31" s="42">
        <v>50.47107507595729</v>
      </c>
      <c r="L31" s="42">
        <v>1391.7185385341372</v>
      </c>
      <c r="M31" s="42">
        <v>46.211437320742334</v>
      </c>
      <c r="N31" s="45">
        <v>-0.9739465658705462</v>
      </c>
    </row>
    <row r="32" spans="1:14" ht="15.75">
      <c r="A32" s="46">
        <v>12</v>
      </c>
      <c r="B32" s="47">
        <v>0.01993290384206399</v>
      </c>
      <c r="C32" s="47">
        <v>0.0007484528383382388</v>
      </c>
      <c r="D32" s="47">
        <v>0.2823686160723855</v>
      </c>
      <c r="E32" s="47">
        <v>1.719638904198962E-05</v>
      </c>
      <c r="F32" s="46">
        <v>509</v>
      </c>
      <c r="G32" s="48">
        <v>0.28236147729178107</v>
      </c>
      <c r="H32" s="49">
        <v>-3.3229836926074174</v>
      </c>
      <c r="I32" s="49">
        <v>0.6018736164696366</v>
      </c>
      <c r="J32" s="46">
        <v>1240.7068087530038</v>
      </c>
      <c r="K32" s="46">
        <v>47.84752583002182</v>
      </c>
      <c r="L32" s="46">
        <v>1686.3458743870597</v>
      </c>
      <c r="M32" s="46">
        <v>44.7472412170589</v>
      </c>
      <c r="N32" s="49">
        <v>-0.9774562398090892</v>
      </c>
    </row>
  </sheetData>
  <sheetProtection/>
  <mergeCells count="3">
    <mergeCell ref="A4:N4"/>
    <mergeCell ref="A20:N20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31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11.50390625" style="0" customWidth="1"/>
  </cols>
  <sheetData>
    <row r="1" ht="15.75">
      <c r="A1" s="84" t="s">
        <v>230</v>
      </c>
    </row>
    <row r="2" spans="1:94" ht="15.75">
      <c r="A2" s="75" t="s">
        <v>128</v>
      </c>
      <c r="B2" s="75" t="s">
        <v>129</v>
      </c>
      <c r="C2" s="75" t="s">
        <v>130</v>
      </c>
      <c r="D2" s="75" t="s">
        <v>131</v>
      </c>
      <c r="E2" s="75" t="s">
        <v>132</v>
      </c>
      <c r="F2" s="75" t="s">
        <v>133</v>
      </c>
      <c r="G2" s="75" t="s">
        <v>134</v>
      </c>
      <c r="H2" s="75" t="s">
        <v>135</v>
      </c>
      <c r="I2" s="75" t="s">
        <v>136</v>
      </c>
      <c r="J2" s="75" t="s">
        <v>137</v>
      </c>
      <c r="K2" s="75" t="s">
        <v>138</v>
      </c>
      <c r="L2" s="75" t="s">
        <v>139</v>
      </c>
      <c r="M2" s="75" t="s">
        <v>140</v>
      </c>
      <c r="N2" s="75" t="s">
        <v>141</v>
      </c>
      <c r="O2" s="75" t="s">
        <v>142</v>
      </c>
      <c r="P2" s="75" t="s">
        <v>143</v>
      </c>
      <c r="Q2" s="75" t="s">
        <v>144</v>
      </c>
      <c r="R2" s="75" t="s">
        <v>145</v>
      </c>
      <c r="S2" s="75" t="s">
        <v>146</v>
      </c>
      <c r="T2" s="75" t="s">
        <v>147</v>
      </c>
      <c r="U2" s="75" t="s">
        <v>148</v>
      </c>
      <c r="V2" s="75" t="s">
        <v>149</v>
      </c>
      <c r="W2" s="75" t="s">
        <v>150</v>
      </c>
      <c r="X2" s="75" t="s">
        <v>151</v>
      </c>
      <c r="Y2" s="75" t="s">
        <v>152</v>
      </c>
      <c r="Z2" s="75" t="s">
        <v>153</v>
      </c>
      <c r="AA2" s="75" t="s">
        <v>154</v>
      </c>
      <c r="AB2" s="75" t="s">
        <v>155</v>
      </c>
      <c r="AC2" s="75" t="s">
        <v>156</v>
      </c>
      <c r="AD2" s="75" t="s">
        <v>157</v>
      </c>
      <c r="AE2" s="75" t="s">
        <v>158</v>
      </c>
      <c r="AF2" s="75" t="s">
        <v>159</v>
      </c>
      <c r="AG2" s="75" t="s">
        <v>160</v>
      </c>
      <c r="AH2" s="75" t="s">
        <v>161</v>
      </c>
      <c r="AI2" s="75" t="s">
        <v>162</v>
      </c>
      <c r="AJ2" s="75" t="s">
        <v>163</v>
      </c>
      <c r="AK2" s="75" t="s">
        <v>164</v>
      </c>
      <c r="AL2" s="75" t="s">
        <v>165</v>
      </c>
      <c r="AM2" s="75" t="s">
        <v>166</v>
      </c>
      <c r="AN2" s="75" t="s">
        <v>167</v>
      </c>
      <c r="AO2" s="75" t="s">
        <v>168</v>
      </c>
      <c r="AP2" s="75" t="s">
        <v>169</v>
      </c>
      <c r="AQ2" s="75" t="s">
        <v>170</v>
      </c>
      <c r="AR2" s="75" t="s">
        <v>171</v>
      </c>
      <c r="AS2" s="75" t="s">
        <v>172</v>
      </c>
      <c r="AT2" s="75" t="s">
        <v>173</v>
      </c>
      <c r="AU2" s="75" t="s">
        <v>174</v>
      </c>
      <c r="AV2" s="75" t="s">
        <v>175</v>
      </c>
      <c r="AW2" s="75" t="s">
        <v>176</v>
      </c>
      <c r="AX2" s="75" t="s">
        <v>177</v>
      </c>
      <c r="AY2" s="75" t="s">
        <v>178</v>
      </c>
      <c r="AZ2" s="75" t="s">
        <v>179</v>
      </c>
      <c r="BA2" s="75" t="s">
        <v>180</v>
      </c>
      <c r="BB2" s="75" t="s">
        <v>181</v>
      </c>
      <c r="BC2" s="75" t="s">
        <v>182</v>
      </c>
      <c r="BD2" s="75" t="s">
        <v>183</v>
      </c>
      <c r="BE2" s="75" t="s">
        <v>184</v>
      </c>
      <c r="BF2" s="75" t="s">
        <v>185</v>
      </c>
      <c r="BG2" s="75" t="s">
        <v>186</v>
      </c>
      <c r="BH2" s="75" t="s">
        <v>187</v>
      </c>
      <c r="BI2" s="75" t="s">
        <v>188</v>
      </c>
      <c r="BJ2" s="75" t="s">
        <v>189</v>
      </c>
      <c r="BK2" s="75" t="s">
        <v>190</v>
      </c>
      <c r="BL2" s="75" t="s">
        <v>191</v>
      </c>
      <c r="BM2" s="75" t="s">
        <v>192</v>
      </c>
      <c r="BN2" s="75" t="s">
        <v>193</v>
      </c>
      <c r="BO2" s="75" t="s">
        <v>194</v>
      </c>
      <c r="BP2" s="75" t="s">
        <v>195</v>
      </c>
      <c r="BQ2" s="75" t="s">
        <v>196</v>
      </c>
      <c r="BR2" s="75" t="s">
        <v>197</v>
      </c>
      <c r="BS2" s="75" t="s">
        <v>198</v>
      </c>
      <c r="BT2" s="75" t="s">
        <v>199</v>
      </c>
      <c r="BU2" s="75" t="s">
        <v>200</v>
      </c>
      <c r="BV2" s="75" t="s">
        <v>201</v>
      </c>
      <c r="BW2" s="75" t="s">
        <v>202</v>
      </c>
      <c r="BX2" s="75" t="s">
        <v>203</v>
      </c>
      <c r="BY2" s="75" t="s">
        <v>204</v>
      </c>
      <c r="BZ2" s="75" t="s">
        <v>205</v>
      </c>
      <c r="CA2" s="75" t="s">
        <v>206</v>
      </c>
      <c r="CB2" s="75" t="s">
        <v>207</v>
      </c>
      <c r="CC2" s="75" t="s">
        <v>208</v>
      </c>
      <c r="CD2" s="75" t="s">
        <v>209</v>
      </c>
      <c r="CE2" s="75" t="s">
        <v>210</v>
      </c>
      <c r="CF2" s="75" t="s">
        <v>211</v>
      </c>
      <c r="CG2" s="75" t="s">
        <v>212</v>
      </c>
      <c r="CH2" s="75" t="s">
        <v>213</v>
      </c>
      <c r="CI2" s="75" t="s">
        <v>214</v>
      </c>
      <c r="CJ2" s="75" t="s">
        <v>215</v>
      </c>
      <c r="CK2" s="75" t="s">
        <v>216</v>
      </c>
      <c r="CL2" s="75" t="s">
        <v>217</v>
      </c>
      <c r="CM2" s="75" t="s">
        <v>218</v>
      </c>
      <c r="CN2" s="75" t="s">
        <v>219</v>
      </c>
      <c r="CO2" s="75" t="s">
        <v>220</v>
      </c>
      <c r="CP2" s="75" t="s">
        <v>221</v>
      </c>
    </row>
    <row r="3" spans="1:94" ht="15.75">
      <c r="A3" s="75" t="s">
        <v>37</v>
      </c>
      <c r="B3" s="83">
        <v>3.72</v>
      </c>
      <c r="C3" s="83">
        <v>5.7</v>
      </c>
      <c r="D3" s="83">
        <v>4.41</v>
      </c>
      <c r="E3" s="83">
        <v>4.13</v>
      </c>
      <c r="F3" s="83">
        <v>34.15</v>
      </c>
      <c r="G3" s="83">
        <v>5.31</v>
      </c>
      <c r="H3" s="83">
        <v>4.9</v>
      </c>
      <c r="I3" s="83">
        <v>5.32</v>
      </c>
      <c r="J3" s="83">
        <v>4</v>
      </c>
      <c r="K3" s="83">
        <v>5.44</v>
      </c>
      <c r="L3" s="83">
        <v>4.52</v>
      </c>
      <c r="M3" s="83">
        <v>3.73</v>
      </c>
      <c r="N3" s="83">
        <v>8.64</v>
      </c>
      <c r="O3" s="83">
        <v>3.44</v>
      </c>
      <c r="P3" s="83">
        <v>4.21</v>
      </c>
      <c r="Q3" s="83">
        <v>2.69</v>
      </c>
      <c r="R3" s="83">
        <v>4.67</v>
      </c>
      <c r="S3" s="83">
        <v>2.96</v>
      </c>
      <c r="T3" s="83">
        <v>4.5</v>
      </c>
      <c r="U3" s="83">
        <v>2.62</v>
      </c>
      <c r="V3" s="83">
        <v>5.03</v>
      </c>
      <c r="W3" s="83">
        <v>4.63</v>
      </c>
      <c r="X3" s="83">
        <v>8.39</v>
      </c>
      <c r="Y3" s="83">
        <v>9.32</v>
      </c>
      <c r="Z3" s="83">
        <v>9.44</v>
      </c>
      <c r="AA3" s="83">
        <v>7.56</v>
      </c>
      <c r="AB3" s="83">
        <v>12.84</v>
      </c>
      <c r="AC3" s="83">
        <v>6.75</v>
      </c>
      <c r="AD3" s="83">
        <v>7.84</v>
      </c>
      <c r="AE3" s="83">
        <v>9.67</v>
      </c>
      <c r="AF3" s="83">
        <v>11.85</v>
      </c>
      <c r="AG3" s="83">
        <v>8.19</v>
      </c>
      <c r="AH3" s="83">
        <v>6.01</v>
      </c>
      <c r="AI3" s="83">
        <v>6.78</v>
      </c>
      <c r="AJ3" s="83">
        <v>4.71</v>
      </c>
      <c r="AK3" s="83">
        <v>25.04</v>
      </c>
      <c r="AL3" s="83">
        <v>5.21</v>
      </c>
      <c r="AM3" s="83">
        <v>15.86</v>
      </c>
      <c r="AN3" s="83">
        <v>7.12</v>
      </c>
      <c r="AO3" s="83">
        <v>6.72</v>
      </c>
      <c r="AP3" s="83">
        <v>5.72</v>
      </c>
      <c r="AQ3" s="83">
        <v>5.82</v>
      </c>
      <c r="AR3" s="83">
        <v>6.94</v>
      </c>
      <c r="AS3" s="83">
        <v>5.29</v>
      </c>
      <c r="AT3" s="83">
        <v>6.3</v>
      </c>
      <c r="AU3" s="83">
        <v>4.58</v>
      </c>
      <c r="AV3" s="83">
        <v>3.33</v>
      </c>
      <c r="AW3" s="83">
        <v>7.39</v>
      </c>
      <c r="AX3" s="83">
        <v>8.71</v>
      </c>
      <c r="AY3" s="83">
        <v>6</v>
      </c>
      <c r="AZ3" s="83">
        <v>2.94</v>
      </c>
      <c r="BA3" s="83">
        <v>2.52</v>
      </c>
      <c r="BB3" s="83">
        <v>5.22</v>
      </c>
      <c r="BC3" s="83">
        <v>11.61</v>
      </c>
      <c r="BD3" s="83">
        <v>5.45</v>
      </c>
      <c r="BE3" s="83">
        <v>7.15</v>
      </c>
      <c r="BF3" s="83">
        <v>6.77</v>
      </c>
      <c r="BG3" s="83">
        <v>3.78</v>
      </c>
      <c r="BH3" s="83">
        <v>9.4</v>
      </c>
      <c r="BI3" s="83">
        <v>3.55</v>
      </c>
      <c r="BJ3" s="83">
        <v>3.28</v>
      </c>
      <c r="BK3" s="83">
        <v>4.73</v>
      </c>
      <c r="BL3" s="83">
        <v>8.65</v>
      </c>
      <c r="BM3" s="83">
        <v>3.32</v>
      </c>
      <c r="BN3" s="83">
        <v>8.47</v>
      </c>
      <c r="BO3" s="83">
        <v>5.13</v>
      </c>
      <c r="BP3" s="83">
        <v>3.64</v>
      </c>
      <c r="BQ3" s="83">
        <v>3.01</v>
      </c>
      <c r="BR3" s="83">
        <v>8.17</v>
      </c>
      <c r="BS3" s="83">
        <v>8.45</v>
      </c>
      <c r="BT3" s="83">
        <v>8.62</v>
      </c>
      <c r="BU3" s="83">
        <v>9.74</v>
      </c>
      <c r="BV3" s="83">
        <v>9.1</v>
      </c>
      <c r="BW3" s="83">
        <v>10.69</v>
      </c>
      <c r="BX3" s="83">
        <v>11.76</v>
      </c>
      <c r="BY3" s="83">
        <v>8.38</v>
      </c>
      <c r="BZ3" s="83">
        <v>9.79</v>
      </c>
      <c r="CA3" s="83">
        <v>7.78</v>
      </c>
      <c r="CB3" s="83">
        <v>13.77</v>
      </c>
      <c r="CC3" s="83">
        <v>10.57</v>
      </c>
      <c r="CD3" s="83">
        <v>10.18</v>
      </c>
      <c r="CE3" s="83">
        <v>9.78</v>
      </c>
      <c r="CF3" s="83">
        <v>10.38</v>
      </c>
      <c r="CG3" s="83">
        <v>7.59</v>
      </c>
      <c r="CH3" s="83">
        <v>8.2</v>
      </c>
      <c r="CI3" s="83">
        <v>10.36</v>
      </c>
      <c r="CJ3" s="83">
        <v>6.64</v>
      </c>
      <c r="CK3" s="83">
        <v>7.74</v>
      </c>
      <c r="CL3" s="83">
        <v>7.45</v>
      </c>
      <c r="CM3" s="83">
        <v>7.95</v>
      </c>
      <c r="CN3" s="83">
        <v>8.56</v>
      </c>
      <c r="CO3" s="83">
        <v>6.27</v>
      </c>
      <c r="CP3" s="83">
        <v>8.52</v>
      </c>
    </row>
    <row r="4" spans="1:94" ht="15.75">
      <c r="A4" s="76" t="s">
        <v>47</v>
      </c>
      <c r="B4" s="78">
        <v>2931.97</v>
      </c>
      <c r="C4" s="78">
        <v>6420.68</v>
      </c>
      <c r="D4" s="78">
        <v>3065.23</v>
      </c>
      <c r="E4" s="78">
        <v>1599.45</v>
      </c>
      <c r="F4" s="78">
        <v>1766.05</v>
      </c>
      <c r="G4" s="78">
        <v>1906.93</v>
      </c>
      <c r="H4" s="78">
        <v>1793.3</v>
      </c>
      <c r="I4" s="78">
        <v>2026.09</v>
      </c>
      <c r="J4" s="78">
        <v>2466.76</v>
      </c>
      <c r="K4" s="78">
        <v>2468.16</v>
      </c>
      <c r="L4" s="78">
        <v>1614.69</v>
      </c>
      <c r="M4" s="78">
        <v>2510.39</v>
      </c>
      <c r="N4" s="78">
        <v>3054.59</v>
      </c>
      <c r="O4" s="78">
        <v>2704.45</v>
      </c>
      <c r="P4" s="78">
        <v>3054.6</v>
      </c>
      <c r="Q4" s="78">
        <v>3111.81</v>
      </c>
      <c r="R4" s="78">
        <v>2702.36</v>
      </c>
      <c r="S4" s="78">
        <v>3542.5</v>
      </c>
      <c r="T4" s="78">
        <v>1976.67</v>
      </c>
      <c r="U4" s="78">
        <v>3212.21</v>
      </c>
      <c r="V4" s="78">
        <v>2780.05</v>
      </c>
      <c r="W4" s="78">
        <v>1906.67</v>
      </c>
      <c r="X4" s="78">
        <v>791.31</v>
      </c>
      <c r="Y4" s="78">
        <v>632.7</v>
      </c>
      <c r="Z4" s="78">
        <v>1917.81</v>
      </c>
      <c r="AA4" s="78">
        <v>2565.97</v>
      </c>
      <c r="AB4" s="78">
        <v>1156.69</v>
      </c>
      <c r="AC4" s="78">
        <v>896.2</v>
      </c>
      <c r="AD4" s="78">
        <v>774.72</v>
      </c>
      <c r="AE4" s="78">
        <v>1108.37</v>
      </c>
      <c r="AF4" s="78">
        <v>2043.3</v>
      </c>
      <c r="AG4" s="78">
        <v>1205.29</v>
      </c>
      <c r="AH4" s="78">
        <v>1027.25</v>
      </c>
      <c r="AI4" s="78">
        <v>768.93</v>
      </c>
      <c r="AJ4" s="78">
        <v>1757.73</v>
      </c>
      <c r="AK4" s="78">
        <v>3612.26</v>
      </c>
      <c r="AL4" s="78">
        <v>920.81</v>
      </c>
      <c r="AM4" s="78">
        <v>429.73</v>
      </c>
      <c r="AN4" s="78">
        <v>1906.68</v>
      </c>
      <c r="AO4" s="78">
        <v>758.78</v>
      </c>
      <c r="AP4" s="78">
        <v>838.47</v>
      </c>
      <c r="AQ4" s="78">
        <v>947.25</v>
      </c>
      <c r="AR4" s="78">
        <v>615.21</v>
      </c>
      <c r="AS4" s="78">
        <v>576.52</v>
      </c>
      <c r="AT4" s="78">
        <v>625.24</v>
      </c>
      <c r="AU4" s="78">
        <v>514.58</v>
      </c>
      <c r="AV4" s="78">
        <v>690.07</v>
      </c>
      <c r="AW4" s="78">
        <v>421.38</v>
      </c>
      <c r="AX4" s="78">
        <v>845.13</v>
      </c>
      <c r="AY4" s="78">
        <v>592.59</v>
      </c>
      <c r="AZ4" s="78">
        <v>740.53</v>
      </c>
      <c r="BA4" s="78">
        <v>740.92</v>
      </c>
      <c r="BB4" s="78">
        <v>918.78</v>
      </c>
      <c r="BC4" s="78">
        <v>701.05</v>
      </c>
      <c r="BD4" s="78">
        <v>998.83</v>
      </c>
      <c r="BE4" s="78">
        <v>671.65</v>
      </c>
      <c r="BF4" s="78">
        <v>905.42</v>
      </c>
      <c r="BG4" s="78">
        <v>640.09</v>
      </c>
      <c r="BH4" s="78">
        <v>807.98</v>
      </c>
      <c r="BI4" s="78">
        <v>697.14</v>
      </c>
      <c r="BJ4" s="78">
        <v>708.46</v>
      </c>
      <c r="BK4" s="78">
        <v>395.32</v>
      </c>
      <c r="BL4" s="78">
        <v>580.19</v>
      </c>
      <c r="BM4" s="78">
        <v>696.62</v>
      </c>
      <c r="BN4" s="78">
        <v>961.04</v>
      </c>
      <c r="BO4" s="78">
        <v>941.12</v>
      </c>
      <c r="BP4" s="78">
        <v>690.77</v>
      </c>
      <c r="BQ4" s="78">
        <v>640.54</v>
      </c>
      <c r="BR4" s="78">
        <v>740.65</v>
      </c>
      <c r="BS4" s="78">
        <v>800.1</v>
      </c>
      <c r="BT4" s="78">
        <v>857.19</v>
      </c>
      <c r="BU4" s="78">
        <v>1269.6</v>
      </c>
      <c r="BV4" s="78">
        <v>1388.35</v>
      </c>
      <c r="BW4" s="78">
        <v>777.92</v>
      </c>
      <c r="BX4" s="78">
        <v>1202.98</v>
      </c>
      <c r="BY4" s="78">
        <v>1011.04</v>
      </c>
      <c r="BZ4" s="78">
        <v>966.32</v>
      </c>
      <c r="CA4" s="78">
        <v>1359.06</v>
      </c>
      <c r="CB4" s="78">
        <v>1296.17</v>
      </c>
      <c r="CC4" s="78">
        <v>814.21</v>
      </c>
      <c r="CD4" s="78">
        <v>1934.49</v>
      </c>
      <c r="CE4" s="78">
        <v>1569.58</v>
      </c>
      <c r="CF4" s="78">
        <v>1430.17</v>
      </c>
      <c r="CG4" s="78">
        <v>1727.92</v>
      </c>
      <c r="CH4" s="78">
        <v>990.12</v>
      </c>
      <c r="CI4" s="78">
        <v>1229.89</v>
      </c>
      <c r="CJ4" s="78">
        <v>1960.92</v>
      </c>
      <c r="CK4" s="78">
        <v>1664.68</v>
      </c>
      <c r="CL4" s="78">
        <v>1588.51</v>
      </c>
      <c r="CM4" s="78">
        <v>1412.88</v>
      </c>
      <c r="CN4" s="78">
        <v>955.79</v>
      </c>
      <c r="CO4" s="78">
        <v>1688.82</v>
      </c>
      <c r="CP4" s="78">
        <v>1380.32</v>
      </c>
    </row>
    <row r="5" spans="1:94" ht="15.75">
      <c r="A5" s="76" t="s">
        <v>48</v>
      </c>
      <c r="B5" s="78">
        <v>517905.53</v>
      </c>
      <c r="C5" s="78">
        <v>502682.63</v>
      </c>
      <c r="D5" s="78">
        <v>517094.28</v>
      </c>
      <c r="E5" s="78">
        <v>516486.38</v>
      </c>
      <c r="F5" s="78">
        <v>523224.56</v>
      </c>
      <c r="G5" s="78">
        <v>522341.56</v>
      </c>
      <c r="H5" s="78">
        <v>510439.69</v>
      </c>
      <c r="I5" s="78">
        <v>522377.75</v>
      </c>
      <c r="J5" s="78">
        <v>517441.03</v>
      </c>
      <c r="K5" s="78">
        <v>509956.53</v>
      </c>
      <c r="L5" s="78">
        <v>518966.25</v>
      </c>
      <c r="M5" s="78">
        <v>509182.72</v>
      </c>
      <c r="N5" s="78">
        <v>516097.69</v>
      </c>
      <c r="O5" s="78">
        <v>542866.38</v>
      </c>
      <c r="P5" s="78">
        <v>520168.41</v>
      </c>
      <c r="Q5" s="78">
        <v>513452.06</v>
      </c>
      <c r="R5" s="78">
        <v>518350.53</v>
      </c>
      <c r="S5" s="78">
        <v>524436</v>
      </c>
      <c r="T5" s="78">
        <v>520189.97</v>
      </c>
      <c r="U5" s="78">
        <v>524186.94</v>
      </c>
      <c r="V5" s="78">
        <v>530336.38</v>
      </c>
      <c r="W5" s="78">
        <v>517823.22</v>
      </c>
      <c r="X5" s="78">
        <v>507532.38</v>
      </c>
      <c r="Y5" s="78">
        <v>501989.91</v>
      </c>
      <c r="Z5" s="78">
        <v>394669.28</v>
      </c>
      <c r="AA5" s="78">
        <v>501454.66</v>
      </c>
      <c r="AB5" s="78">
        <v>495364.84</v>
      </c>
      <c r="AC5" s="78">
        <v>498588.09</v>
      </c>
      <c r="AD5" s="78">
        <v>504942.53</v>
      </c>
      <c r="AE5" s="78">
        <v>503471.34</v>
      </c>
      <c r="AF5" s="78">
        <v>493497.66</v>
      </c>
      <c r="AG5" s="78">
        <v>488535.75</v>
      </c>
      <c r="AH5" s="78">
        <v>488748.19</v>
      </c>
      <c r="AI5" s="78">
        <v>496949.81</v>
      </c>
      <c r="AJ5" s="78">
        <v>493280.03</v>
      </c>
      <c r="AK5" s="78">
        <v>593233.5</v>
      </c>
      <c r="AL5" s="78">
        <v>483945.44</v>
      </c>
      <c r="AM5" s="78">
        <v>505644.22</v>
      </c>
      <c r="AN5" s="78">
        <v>488332.94</v>
      </c>
      <c r="AO5" s="78">
        <v>507551.59</v>
      </c>
      <c r="AP5" s="78">
        <v>500514.72</v>
      </c>
      <c r="AQ5" s="78">
        <v>495939.34</v>
      </c>
      <c r="AR5" s="78">
        <v>491089.19</v>
      </c>
      <c r="AS5" s="78">
        <v>513724.28</v>
      </c>
      <c r="AT5" s="78">
        <v>507507.53</v>
      </c>
      <c r="AU5" s="78">
        <v>514313.5</v>
      </c>
      <c r="AV5" s="78">
        <v>488708.34</v>
      </c>
      <c r="AW5" s="78">
        <v>498524.56</v>
      </c>
      <c r="AX5" s="78">
        <v>515336.59</v>
      </c>
      <c r="AY5" s="78">
        <v>507865.59</v>
      </c>
      <c r="AZ5" s="78">
        <v>499634.47</v>
      </c>
      <c r="BA5" s="78">
        <v>487399.53</v>
      </c>
      <c r="BB5" s="78">
        <v>489704.28</v>
      </c>
      <c r="BC5" s="78">
        <v>508094.59</v>
      </c>
      <c r="BD5" s="78">
        <v>505058.19</v>
      </c>
      <c r="BE5" s="78">
        <v>503110.09</v>
      </c>
      <c r="BF5" s="78">
        <v>496942.72</v>
      </c>
      <c r="BG5" s="78">
        <v>505801.25</v>
      </c>
      <c r="BH5" s="78">
        <v>496534.06</v>
      </c>
      <c r="BI5" s="78">
        <v>502666.75</v>
      </c>
      <c r="BJ5" s="78">
        <v>501232.75</v>
      </c>
      <c r="BK5" s="78">
        <v>503771.84</v>
      </c>
      <c r="BL5" s="78">
        <v>501851.59</v>
      </c>
      <c r="BM5" s="78">
        <v>506729.69</v>
      </c>
      <c r="BN5" s="78">
        <v>511354.44</v>
      </c>
      <c r="BO5" s="78">
        <v>506173.69</v>
      </c>
      <c r="BP5" s="78">
        <v>504899.75</v>
      </c>
      <c r="BQ5" s="78">
        <v>506894.88</v>
      </c>
      <c r="BR5" s="78">
        <v>508481.34</v>
      </c>
      <c r="BS5" s="78">
        <v>504999.38</v>
      </c>
      <c r="BT5" s="78">
        <v>503971.69</v>
      </c>
      <c r="BU5" s="78">
        <v>500315.38</v>
      </c>
      <c r="BV5" s="78">
        <v>493552.16</v>
      </c>
      <c r="BW5" s="78">
        <v>498301.19</v>
      </c>
      <c r="BX5" s="78">
        <v>505694.63</v>
      </c>
      <c r="BY5" s="78">
        <v>487426.88</v>
      </c>
      <c r="BZ5" s="78">
        <v>494200.31</v>
      </c>
      <c r="CA5" s="78">
        <v>492396.59</v>
      </c>
      <c r="CB5" s="78">
        <v>502781.97</v>
      </c>
      <c r="CC5" s="78">
        <v>495618.41</v>
      </c>
      <c r="CD5" s="78">
        <v>486230.31</v>
      </c>
      <c r="CE5" s="78">
        <v>496415.59</v>
      </c>
      <c r="CF5" s="78">
        <v>500278.56</v>
      </c>
      <c r="CG5" s="78">
        <v>494602.25</v>
      </c>
      <c r="CH5" s="78">
        <v>501786.5</v>
      </c>
      <c r="CI5" s="78">
        <v>486209.16</v>
      </c>
      <c r="CJ5" s="78">
        <v>485931.19</v>
      </c>
      <c r="CK5" s="78">
        <v>491844.63</v>
      </c>
      <c r="CL5" s="78">
        <v>490845.34</v>
      </c>
      <c r="CM5" s="78">
        <v>491914.31</v>
      </c>
      <c r="CN5" s="78">
        <v>502819.34</v>
      </c>
      <c r="CO5" s="78">
        <v>492550.41</v>
      </c>
      <c r="CP5" s="78">
        <v>504455.63</v>
      </c>
    </row>
    <row r="6" spans="1:94" ht="15.75">
      <c r="A6" s="76" t="s">
        <v>49</v>
      </c>
      <c r="B6" s="78">
        <v>35.02</v>
      </c>
      <c r="C6" s="78">
        <v>47.65</v>
      </c>
      <c r="D6" s="78">
        <v>17.96</v>
      </c>
      <c r="E6" s="78">
        <v>28.1</v>
      </c>
      <c r="F6" s="78">
        <v>34.41</v>
      </c>
      <c r="G6" s="78">
        <v>17.55</v>
      </c>
      <c r="H6" s="78">
        <v>51.36</v>
      </c>
      <c r="I6" s="78">
        <v>33.41</v>
      </c>
      <c r="J6" s="78">
        <v>16.92</v>
      </c>
      <c r="K6" s="78">
        <v>40.22</v>
      </c>
      <c r="L6" s="78">
        <v>29.76</v>
      </c>
      <c r="M6" s="78">
        <v>63.74</v>
      </c>
      <c r="N6" s="78">
        <v>40.81</v>
      </c>
      <c r="O6" s="78">
        <v>24.26</v>
      </c>
      <c r="P6" s="78">
        <v>70.49</v>
      </c>
      <c r="Q6" s="78">
        <v>20.62</v>
      </c>
      <c r="R6" s="78">
        <v>43.43</v>
      </c>
      <c r="S6" s="78">
        <v>21.68</v>
      </c>
      <c r="T6" s="78">
        <v>37.62</v>
      </c>
      <c r="U6" s="78">
        <v>21.94</v>
      </c>
      <c r="V6" s="78">
        <v>68.13</v>
      </c>
      <c r="W6" s="78">
        <v>43.25</v>
      </c>
      <c r="X6" s="78">
        <v>3.71</v>
      </c>
      <c r="Y6" s="78">
        <v>2.57</v>
      </c>
      <c r="Z6" s="78">
        <v>12.77</v>
      </c>
      <c r="AA6" s="78">
        <v>8.68</v>
      </c>
      <c r="AB6" s="78">
        <v>5.6</v>
      </c>
      <c r="AC6" s="78">
        <v>1.93</v>
      </c>
      <c r="AD6" s="78">
        <v>2.97</v>
      </c>
      <c r="AE6" s="78">
        <v>5.72</v>
      </c>
      <c r="AF6" s="78">
        <v>20.26</v>
      </c>
      <c r="AG6" s="78">
        <v>6.88</v>
      </c>
      <c r="AH6" s="78">
        <v>2.01</v>
      </c>
      <c r="AI6" s="78">
        <v>4.46</v>
      </c>
      <c r="AJ6" s="78">
        <v>3.03</v>
      </c>
      <c r="AK6" s="78">
        <v>12.74</v>
      </c>
      <c r="AL6" s="78">
        <v>6.29</v>
      </c>
      <c r="AM6" s="78">
        <v>1.95</v>
      </c>
      <c r="AN6" s="78">
        <v>4.2</v>
      </c>
      <c r="AO6" s="78">
        <v>3.61</v>
      </c>
      <c r="AP6" s="78">
        <v>3.7</v>
      </c>
      <c r="AQ6" s="78">
        <v>4.16</v>
      </c>
      <c r="AR6" s="78">
        <v>2.58</v>
      </c>
      <c r="AS6" s="78">
        <v>2.79</v>
      </c>
      <c r="AT6" s="78">
        <v>1.97</v>
      </c>
      <c r="AU6" s="78">
        <v>2.33</v>
      </c>
      <c r="AV6" s="78">
        <v>3.73</v>
      </c>
      <c r="AW6" s="78">
        <v>1.606</v>
      </c>
      <c r="AX6" s="78">
        <v>4.15</v>
      </c>
      <c r="AY6" s="78">
        <v>2.471</v>
      </c>
      <c r="AZ6" s="78">
        <v>3.5</v>
      </c>
      <c r="BA6" s="78">
        <v>3.97</v>
      </c>
      <c r="BB6" s="78">
        <v>4.28</v>
      </c>
      <c r="BC6" s="78">
        <v>0.903</v>
      </c>
      <c r="BD6" s="78">
        <v>4.6</v>
      </c>
      <c r="BE6" s="78">
        <v>2.126</v>
      </c>
      <c r="BF6" s="78">
        <v>1.207</v>
      </c>
      <c r="BG6" s="78">
        <v>2.705</v>
      </c>
      <c r="BH6" s="78">
        <v>1.583</v>
      </c>
      <c r="BI6" s="78">
        <v>3.09</v>
      </c>
      <c r="BJ6" s="78">
        <v>4.18</v>
      </c>
      <c r="BK6" s="78">
        <v>1.953</v>
      </c>
      <c r="BL6" s="78">
        <v>1.699</v>
      </c>
      <c r="BM6" s="78">
        <v>3.08</v>
      </c>
      <c r="BN6" s="78">
        <v>1.37</v>
      </c>
      <c r="BO6" s="78">
        <v>1.951</v>
      </c>
      <c r="BP6" s="78">
        <v>2.404</v>
      </c>
      <c r="BQ6" s="78">
        <v>3.23</v>
      </c>
      <c r="BR6" s="78">
        <v>3.62</v>
      </c>
      <c r="BS6" s="78">
        <v>1.254</v>
      </c>
      <c r="BT6" s="78">
        <v>6.75</v>
      </c>
      <c r="BU6" s="78">
        <v>14.48</v>
      </c>
      <c r="BV6" s="78">
        <v>17.26</v>
      </c>
      <c r="BW6" s="78">
        <v>5.33</v>
      </c>
      <c r="BX6" s="78">
        <v>11.68</v>
      </c>
      <c r="BY6" s="78">
        <v>13.46</v>
      </c>
      <c r="BZ6" s="78">
        <v>9.74</v>
      </c>
      <c r="CA6" s="78">
        <v>22.7</v>
      </c>
      <c r="CB6" s="78">
        <v>10.16</v>
      </c>
      <c r="CC6" s="78">
        <v>5.41</v>
      </c>
      <c r="CD6" s="78">
        <v>7.75</v>
      </c>
      <c r="CE6" s="78">
        <v>8.39</v>
      </c>
      <c r="CF6" s="78">
        <v>12.66</v>
      </c>
      <c r="CG6" s="78">
        <v>12.82</v>
      </c>
      <c r="CH6" s="78">
        <v>10.65</v>
      </c>
      <c r="CI6" s="78">
        <v>14.86</v>
      </c>
      <c r="CJ6" s="78">
        <v>11.73</v>
      </c>
      <c r="CK6" s="78">
        <v>23.78</v>
      </c>
      <c r="CL6" s="78">
        <v>8.82</v>
      </c>
      <c r="CM6" s="78">
        <v>23.15</v>
      </c>
      <c r="CN6" s="78">
        <v>7.16</v>
      </c>
      <c r="CO6" s="78">
        <v>8.19</v>
      </c>
      <c r="CP6" s="78">
        <v>9.44</v>
      </c>
    </row>
    <row r="7" spans="1:94" ht="15.75">
      <c r="A7" s="76" t="s">
        <v>52</v>
      </c>
      <c r="B7" s="79">
        <v>0.159</v>
      </c>
      <c r="C7" s="79">
        <v>17.65</v>
      </c>
      <c r="D7" s="79">
        <v>1.119</v>
      </c>
      <c r="E7" s="79">
        <v>0.0257</v>
      </c>
      <c r="F7" s="79">
        <v>0.0722</v>
      </c>
      <c r="G7" s="79">
        <v>3.89</v>
      </c>
      <c r="H7" s="79">
        <v>0.0252</v>
      </c>
      <c r="I7" s="79">
        <v>7.11</v>
      </c>
      <c r="J7" s="79">
        <v>0.0857</v>
      </c>
      <c r="K7" s="79">
        <v>0.0272</v>
      </c>
      <c r="L7" s="79">
        <v>3.25</v>
      </c>
      <c r="M7" s="79">
        <v>1.017</v>
      </c>
      <c r="N7" s="79">
        <v>27.74</v>
      </c>
      <c r="O7" s="79">
        <v>9.41</v>
      </c>
      <c r="P7" s="79">
        <v>0.0305</v>
      </c>
      <c r="Q7" s="79">
        <v>0.165</v>
      </c>
      <c r="R7" s="79">
        <v>0.162</v>
      </c>
      <c r="S7" s="79">
        <v>0.04</v>
      </c>
      <c r="T7" s="78">
        <v>16.36</v>
      </c>
      <c r="U7" s="78">
        <v>1.118</v>
      </c>
      <c r="V7" s="78">
        <v>35</v>
      </c>
      <c r="W7" s="78">
        <v>0.879</v>
      </c>
      <c r="X7" s="78">
        <v>0.307</v>
      </c>
      <c r="Y7" s="78">
        <v>0.045</v>
      </c>
      <c r="Z7" s="78">
        <v>4.8</v>
      </c>
      <c r="AA7" s="78">
        <v>0.248</v>
      </c>
      <c r="AB7" s="78">
        <v>0.591</v>
      </c>
      <c r="AC7" s="78">
        <v>0.195</v>
      </c>
      <c r="AD7" s="78">
        <v>0.105</v>
      </c>
      <c r="AE7" s="78">
        <v>1.215</v>
      </c>
      <c r="AF7" s="78">
        <v>2.14</v>
      </c>
      <c r="AG7" s="78">
        <v>1.574</v>
      </c>
      <c r="AH7" s="78">
        <v>0.188</v>
      </c>
      <c r="AI7" s="78">
        <v>0.05</v>
      </c>
      <c r="AJ7" s="78">
        <v>0.021</v>
      </c>
      <c r="AK7" s="78">
        <v>5.19</v>
      </c>
      <c r="AL7" s="78">
        <v>0.0298</v>
      </c>
      <c r="AM7" s="78">
        <v>0.513</v>
      </c>
      <c r="AN7" s="78">
        <v>0.299</v>
      </c>
      <c r="AO7" s="78">
        <v>0.0279</v>
      </c>
      <c r="AP7" s="78">
        <v>0.068</v>
      </c>
      <c r="AQ7" s="78">
        <v>0.02</v>
      </c>
      <c r="AR7" s="78">
        <v>0.076</v>
      </c>
      <c r="AS7" s="78">
        <v>0.518</v>
      </c>
      <c r="AT7" s="78">
        <v>0.769</v>
      </c>
      <c r="AU7" s="78">
        <v>0.052</v>
      </c>
      <c r="AV7" s="78">
        <v>0.177</v>
      </c>
      <c r="AW7" s="78">
        <v>0.037</v>
      </c>
      <c r="AX7" s="78">
        <v>3.37</v>
      </c>
      <c r="AY7" s="78">
        <v>0.034</v>
      </c>
      <c r="AZ7" s="78">
        <v>0.029</v>
      </c>
      <c r="BA7" s="78">
        <v>6.11</v>
      </c>
      <c r="BB7" s="78">
        <v>12.66</v>
      </c>
      <c r="BC7" s="78">
        <v>0.032</v>
      </c>
      <c r="BD7" s="78">
        <v>4.91</v>
      </c>
      <c r="BE7" s="78">
        <v>0.0158</v>
      </c>
      <c r="BF7" s="78">
        <v>0.018</v>
      </c>
      <c r="BG7" s="78">
        <v>0.036</v>
      </c>
      <c r="BH7" s="78">
        <v>0.0659</v>
      </c>
      <c r="BI7" s="78">
        <v>2.89</v>
      </c>
      <c r="BJ7" s="78">
        <v>3.64</v>
      </c>
      <c r="BK7" s="78">
        <v>0.218</v>
      </c>
      <c r="BL7" s="78">
        <v>0.1222</v>
      </c>
      <c r="BM7" s="78">
        <v>1.172</v>
      </c>
      <c r="BN7" s="78">
        <v>0.201</v>
      </c>
      <c r="BO7" s="78">
        <v>0.731</v>
      </c>
      <c r="BP7" s="78">
        <v>0.0704</v>
      </c>
      <c r="BQ7" s="78">
        <v>0.11</v>
      </c>
      <c r="BR7" s="78">
        <v>1.98</v>
      </c>
      <c r="BS7" s="78">
        <v>0.0092</v>
      </c>
      <c r="BT7" s="78">
        <v>0.0195</v>
      </c>
      <c r="BU7" s="78">
        <v>0.068</v>
      </c>
      <c r="BV7" s="78">
        <v>0.075</v>
      </c>
      <c r="BW7" s="78">
        <v>0.468</v>
      </c>
      <c r="BX7" s="78">
        <v>0.105</v>
      </c>
      <c r="BY7" s="78">
        <v>0.186</v>
      </c>
      <c r="BZ7" s="78">
        <v>0.052</v>
      </c>
      <c r="CA7" s="78">
        <v>0.081</v>
      </c>
      <c r="CB7" s="78">
        <v>2.14</v>
      </c>
      <c r="CC7" s="78">
        <v>0.054</v>
      </c>
      <c r="CD7" s="78">
        <v>0.961</v>
      </c>
      <c r="CE7" s="78">
        <v>0.086</v>
      </c>
      <c r="CF7" s="78">
        <v>0.07</v>
      </c>
      <c r="CG7" s="78">
        <v>0.054</v>
      </c>
      <c r="CH7" s="78">
        <v>0.036</v>
      </c>
      <c r="CI7" s="78">
        <v>0.224</v>
      </c>
      <c r="CJ7" s="78">
        <v>4.22</v>
      </c>
      <c r="CK7" s="78">
        <v>0.215</v>
      </c>
      <c r="CL7" s="78">
        <v>0.201</v>
      </c>
      <c r="CM7" s="78">
        <v>0.036</v>
      </c>
      <c r="CN7" s="78">
        <v>0.05</v>
      </c>
      <c r="CO7" s="78">
        <v>0.071</v>
      </c>
      <c r="CP7" s="78">
        <v>0.044</v>
      </c>
    </row>
    <row r="8" spans="1:94" ht="15.75">
      <c r="A8" s="76" t="s">
        <v>53</v>
      </c>
      <c r="B8" s="78">
        <v>27.65</v>
      </c>
      <c r="C8" s="78">
        <v>102.31</v>
      </c>
      <c r="D8" s="78">
        <v>21.34</v>
      </c>
      <c r="E8" s="78">
        <v>22.09</v>
      </c>
      <c r="F8" s="78">
        <v>19</v>
      </c>
      <c r="G8" s="78">
        <v>20.47</v>
      </c>
      <c r="H8" s="78">
        <v>20.29</v>
      </c>
      <c r="I8" s="78">
        <v>41.11</v>
      </c>
      <c r="J8" s="78">
        <v>21.44</v>
      </c>
      <c r="K8" s="78">
        <v>25.12</v>
      </c>
      <c r="L8" s="78">
        <v>31.9</v>
      </c>
      <c r="M8" s="78">
        <v>45.64</v>
      </c>
      <c r="N8" s="78">
        <v>71.24</v>
      </c>
      <c r="O8" s="78">
        <v>29.24</v>
      </c>
      <c r="P8" s="78">
        <v>29.55</v>
      </c>
      <c r="Q8" s="78">
        <v>15.76</v>
      </c>
      <c r="R8" s="78">
        <v>22.09</v>
      </c>
      <c r="S8" s="78">
        <v>18.24</v>
      </c>
      <c r="T8" s="78">
        <v>58.17</v>
      </c>
      <c r="U8" s="78">
        <v>19.03</v>
      </c>
      <c r="V8" s="78">
        <v>117.43</v>
      </c>
      <c r="W8" s="78">
        <v>25.83</v>
      </c>
      <c r="X8" s="78">
        <v>14.9</v>
      </c>
      <c r="Y8" s="78">
        <v>8.61</v>
      </c>
      <c r="Z8" s="78">
        <v>54.01</v>
      </c>
      <c r="AA8" s="78">
        <v>28.64</v>
      </c>
      <c r="AB8" s="78">
        <v>26.27</v>
      </c>
      <c r="AC8" s="78">
        <v>10.2</v>
      </c>
      <c r="AD8" s="78">
        <v>12.49</v>
      </c>
      <c r="AE8" s="78">
        <v>25.7</v>
      </c>
      <c r="AF8" s="78">
        <v>59.25</v>
      </c>
      <c r="AG8" s="78">
        <v>30.76</v>
      </c>
      <c r="AH8" s="78">
        <v>11.44</v>
      </c>
      <c r="AI8" s="78">
        <v>13.54</v>
      </c>
      <c r="AJ8" s="78">
        <v>21.83</v>
      </c>
      <c r="AK8" s="78">
        <v>71.91</v>
      </c>
      <c r="AL8" s="78">
        <v>17.9</v>
      </c>
      <c r="AM8" s="78">
        <v>11.29</v>
      </c>
      <c r="AN8" s="78">
        <v>26.06</v>
      </c>
      <c r="AO8" s="78">
        <v>13.52</v>
      </c>
      <c r="AP8" s="78">
        <v>19.89</v>
      </c>
      <c r="AQ8" s="78">
        <v>22.62</v>
      </c>
      <c r="AR8" s="78">
        <v>7.38</v>
      </c>
      <c r="AS8" s="78">
        <v>13.93</v>
      </c>
      <c r="AT8" s="78">
        <v>10.45</v>
      </c>
      <c r="AU8" s="78">
        <v>7.82</v>
      </c>
      <c r="AV8" s="78">
        <v>24.73</v>
      </c>
      <c r="AW8" s="78">
        <v>12.15</v>
      </c>
      <c r="AX8" s="78">
        <v>41.44</v>
      </c>
      <c r="AY8" s="78">
        <v>19.5</v>
      </c>
      <c r="AZ8" s="78">
        <v>25.03</v>
      </c>
      <c r="BA8" s="78">
        <v>29.67</v>
      </c>
      <c r="BB8" s="78">
        <v>51.71</v>
      </c>
      <c r="BC8" s="78">
        <v>12.26</v>
      </c>
      <c r="BD8" s="78">
        <v>39.7</v>
      </c>
      <c r="BE8" s="78">
        <v>10.28</v>
      </c>
      <c r="BF8" s="78">
        <v>14.09</v>
      </c>
      <c r="BG8" s="78">
        <v>25.75</v>
      </c>
      <c r="BH8" s="78">
        <v>9.21</v>
      </c>
      <c r="BI8" s="78">
        <v>32.22</v>
      </c>
      <c r="BJ8" s="78">
        <v>29.86</v>
      </c>
      <c r="BK8" s="78">
        <v>14.23</v>
      </c>
      <c r="BL8" s="78">
        <v>9.15</v>
      </c>
      <c r="BM8" s="78">
        <v>26.77</v>
      </c>
      <c r="BN8" s="78">
        <v>8.79</v>
      </c>
      <c r="BO8" s="78">
        <v>19.34</v>
      </c>
      <c r="BP8" s="78">
        <v>24.04</v>
      </c>
      <c r="BQ8" s="78">
        <v>18.84</v>
      </c>
      <c r="BR8" s="78">
        <v>36.3</v>
      </c>
      <c r="BS8" s="78">
        <v>8.45</v>
      </c>
      <c r="BT8" s="78">
        <v>38.27</v>
      </c>
      <c r="BU8" s="78">
        <v>53.8</v>
      </c>
      <c r="BV8" s="78">
        <v>59.08</v>
      </c>
      <c r="BW8" s="78">
        <v>35.97</v>
      </c>
      <c r="BX8" s="78">
        <v>61.05</v>
      </c>
      <c r="BY8" s="78">
        <v>44.73</v>
      </c>
      <c r="BZ8" s="78">
        <v>49.72</v>
      </c>
      <c r="CA8" s="78">
        <v>56.9</v>
      </c>
      <c r="CB8" s="78">
        <v>62.61</v>
      </c>
      <c r="CC8" s="78">
        <v>34.6</v>
      </c>
      <c r="CD8" s="78">
        <v>72.85</v>
      </c>
      <c r="CE8" s="78">
        <v>53.13</v>
      </c>
      <c r="CF8" s="78">
        <v>53.76</v>
      </c>
      <c r="CG8" s="78">
        <v>55.22</v>
      </c>
      <c r="CH8" s="78">
        <v>40.85</v>
      </c>
      <c r="CI8" s="78">
        <v>66.67</v>
      </c>
      <c r="CJ8" s="78">
        <v>63.8</v>
      </c>
      <c r="CK8" s="78">
        <v>65.1</v>
      </c>
      <c r="CL8" s="78">
        <v>54.92</v>
      </c>
      <c r="CM8" s="78">
        <v>58.08</v>
      </c>
      <c r="CN8" s="78">
        <v>39.71</v>
      </c>
      <c r="CO8" s="78">
        <v>47.38</v>
      </c>
      <c r="CP8" s="78">
        <v>46.92</v>
      </c>
    </row>
    <row r="9" spans="1:94" ht="15.75">
      <c r="A9" s="76" t="s">
        <v>54</v>
      </c>
      <c r="B9" s="79">
        <v>0.347</v>
      </c>
      <c r="C9" s="79">
        <v>6.88</v>
      </c>
      <c r="D9" s="79">
        <v>0.902</v>
      </c>
      <c r="E9" s="79">
        <v>0.183</v>
      </c>
      <c r="F9" s="79">
        <v>0.22</v>
      </c>
      <c r="G9" s="79">
        <v>1.416</v>
      </c>
      <c r="H9" s="79">
        <v>0.155</v>
      </c>
      <c r="I9" s="79">
        <v>2.22</v>
      </c>
      <c r="J9" s="79">
        <v>0.31</v>
      </c>
      <c r="K9" s="79">
        <v>0.286</v>
      </c>
      <c r="L9" s="79">
        <v>2.35</v>
      </c>
      <c r="M9" s="79">
        <v>0.265</v>
      </c>
      <c r="N9" s="79">
        <v>4.72</v>
      </c>
      <c r="O9" s="79">
        <v>2.87</v>
      </c>
      <c r="P9" s="79">
        <v>0.27</v>
      </c>
      <c r="Q9" s="79">
        <v>0.417</v>
      </c>
      <c r="R9" s="79">
        <v>0.406</v>
      </c>
      <c r="S9" s="79">
        <v>0.441</v>
      </c>
      <c r="T9" s="79">
        <v>4.66</v>
      </c>
      <c r="U9" s="79">
        <v>0.727</v>
      </c>
      <c r="V9" s="77">
        <v>10.4</v>
      </c>
      <c r="W9" s="78">
        <v>0.432</v>
      </c>
      <c r="X9" s="78">
        <v>0.441</v>
      </c>
      <c r="Y9" s="78">
        <v>0.088</v>
      </c>
      <c r="Z9" s="78">
        <v>1.194</v>
      </c>
      <c r="AA9" s="78">
        <v>0.749</v>
      </c>
      <c r="AB9" s="78">
        <v>0.524</v>
      </c>
      <c r="AC9" s="78">
        <v>0.32</v>
      </c>
      <c r="AD9" s="78">
        <v>0.162</v>
      </c>
      <c r="AE9" s="78">
        <v>1.469</v>
      </c>
      <c r="AF9" s="78">
        <v>1.525</v>
      </c>
      <c r="AG9" s="78">
        <v>0.967</v>
      </c>
      <c r="AH9" s="78">
        <v>0.343</v>
      </c>
      <c r="AI9" s="78">
        <v>0.098</v>
      </c>
      <c r="AJ9" s="78">
        <v>0.257</v>
      </c>
      <c r="AK9" s="78">
        <v>4.18</v>
      </c>
      <c r="AL9" s="78">
        <v>0.0646</v>
      </c>
      <c r="AM9" s="78">
        <v>0.526</v>
      </c>
      <c r="AN9" s="78">
        <v>0.505</v>
      </c>
      <c r="AO9" s="78">
        <v>0.085</v>
      </c>
      <c r="AP9" s="78">
        <v>0.175</v>
      </c>
      <c r="AQ9" s="78">
        <v>0.1093</v>
      </c>
      <c r="AR9" s="78">
        <v>0.14</v>
      </c>
      <c r="AS9" s="78">
        <v>0.724</v>
      </c>
      <c r="AT9" s="78">
        <v>0.814</v>
      </c>
      <c r="AU9" s="78">
        <v>0.042</v>
      </c>
      <c r="AV9" s="78">
        <v>0.157</v>
      </c>
      <c r="AW9" s="78">
        <v>0.0651</v>
      </c>
      <c r="AX9" s="78">
        <v>2.6</v>
      </c>
      <c r="AY9" s="78">
        <v>0.084</v>
      </c>
      <c r="AZ9" s="78">
        <v>0.0806</v>
      </c>
      <c r="BA9" s="78">
        <v>1.007</v>
      </c>
      <c r="BB9" s="78">
        <v>3.83</v>
      </c>
      <c r="BC9" s="78">
        <v>0.291</v>
      </c>
      <c r="BD9" s="78">
        <v>1.322</v>
      </c>
      <c r="BE9" s="78">
        <v>0.0464</v>
      </c>
      <c r="BF9" s="78">
        <v>0.1071</v>
      </c>
      <c r="BG9" s="78">
        <v>0.0773</v>
      </c>
      <c r="BH9" s="78">
        <v>0.147</v>
      </c>
      <c r="BI9" s="78">
        <v>0.956</v>
      </c>
      <c r="BJ9" s="78">
        <v>1.079</v>
      </c>
      <c r="BK9" s="78">
        <v>0.288</v>
      </c>
      <c r="BL9" s="78">
        <v>0.0546</v>
      </c>
      <c r="BM9" s="78">
        <v>0.719</v>
      </c>
      <c r="BN9" s="78">
        <v>0.171</v>
      </c>
      <c r="BO9" s="78">
        <v>0.586</v>
      </c>
      <c r="BP9" s="78">
        <v>0.0898</v>
      </c>
      <c r="BQ9" s="78">
        <v>0.0699</v>
      </c>
      <c r="BR9" s="78">
        <v>1.319</v>
      </c>
      <c r="BS9" s="78">
        <v>0.0736</v>
      </c>
      <c r="BT9" s="78">
        <v>0.0743</v>
      </c>
      <c r="BU9" s="78">
        <v>0.15</v>
      </c>
      <c r="BV9" s="78">
        <v>0.149</v>
      </c>
      <c r="BW9" s="78">
        <v>0.247</v>
      </c>
      <c r="BX9" s="78">
        <v>0.158</v>
      </c>
      <c r="BY9" s="78">
        <v>0.216</v>
      </c>
      <c r="BZ9" s="78">
        <v>0.117</v>
      </c>
      <c r="CA9" s="78">
        <v>0.096</v>
      </c>
      <c r="CB9" s="78">
        <v>1.9</v>
      </c>
      <c r="CC9" s="78">
        <v>0.101</v>
      </c>
      <c r="CD9" s="78">
        <v>1.113</v>
      </c>
      <c r="CE9" s="78">
        <v>0.269</v>
      </c>
      <c r="CF9" s="78">
        <v>0.22</v>
      </c>
      <c r="CG9" s="78">
        <v>0.156</v>
      </c>
      <c r="CH9" s="78">
        <v>0.0609</v>
      </c>
      <c r="CI9" s="78">
        <v>0.33</v>
      </c>
      <c r="CJ9" s="78">
        <v>3.73</v>
      </c>
      <c r="CK9" s="78">
        <v>0.227</v>
      </c>
      <c r="CL9" s="78">
        <v>0.322</v>
      </c>
      <c r="CM9" s="78">
        <v>0.111</v>
      </c>
      <c r="CN9" s="78">
        <v>0.104</v>
      </c>
      <c r="CO9" s="78">
        <v>0.141</v>
      </c>
      <c r="CP9" s="78">
        <v>0.146</v>
      </c>
    </row>
    <row r="10" spans="1:94" ht="15.75">
      <c r="A10" s="76" t="s">
        <v>55</v>
      </c>
      <c r="B10" s="79">
        <v>7.12</v>
      </c>
      <c r="C10" s="77">
        <v>62.76</v>
      </c>
      <c r="D10" s="77">
        <v>13.71</v>
      </c>
      <c r="E10" s="79">
        <v>3.76</v>
      </c>
      <c r="F10" s="79">
        <v>4.14</v>
      </c>
      <c r="G10" s="77">
        <v>10.93</v>
      </c>
      <c r="H10" s="79">
        <v>3.3</v>
      </c>
      <c r="I10" s="77">
        <v>15.14</v>
      </c>
      <c r="J10" s="79">
        <v>6.37</v>
      </c>
      <c r="K10" s="79">
        <v>5.94</v>
      </c>
      <c r="L10" s="77">
        <v>16.06</v>
      </c>
      <c r="M10" s="79">
        <v>4.92</v>
      </c>
      <c r="N10" s="77">
        <v>23.95</v>
      </c>
      <c r="O10" s="77">
        <v>19.23</v>
      </c>
      <c r="P10" s="79">
        <v>5.42</v>
      </c>
      <c r="Q10" s="79">
        <v>7.58</v>
      </c>
      <c r="R10" s="79">
        <v>6.28</v>
      </c>
      <c r="S10" s="79">
        <v>9.28</v>
      </c>
      <c r="T10" s="78">
        <v>27.18</v>
      </c>
      <c r="U10" s="78">
        <v>9.64</v>
      </c>
      <c r="V10" s="78">
        <v>56.03</v>
      </c>
      <c r="W10" s="78">
        <v>5.09</v>
      </c>
      <c r="X10" s="78">
        <v>3.91</v>
      </c>
      <c r="Y10" s="78">
        <v>1.35</v>
      </c>
      <c r="Z10" s="78">
        <v>10.34</v>
      </c>
      <c r="AA10" s="78">
        <v>9.87</v>
      </c>
      <c r="AB10" s="78">
        <v>4.67</v>
      </c>
      <c r="AC10" s="78">
        <v>3.56</v>
      </c>
      <c r="AD10" s="78">
        <v>1.92</v>
      </c>
      <c r="AE10" s="78">
        <v>11.1</v>
      </c>
      <c r="AF10" s="78">
        <v>12.86</v>
      </c>
      <c r="AG10" s="78">
        <v>8.47</v>
      </c>
      <c r="AH10" s="78">
        <v>4.34</v>
      </c>
      <c r="AI10" s="78">
        <v>1.84</v>
      </c>
      <c r="AJ10" s="78">
        <v>5.01</v>
      </c>
      <c r="AK10" s="78">
        <v>30.73</v>
      </c>
      <c r="AL10" s="78">
        <v>1.31</v>
      </c>
      <c r="AM10" s="78">
        <v>3.79</v>
      </c>
      <c r="AN10" s="78">
        <v>6.78</v>
      </c>
      <c r="AO10" s="78">
        <v>1.53</v>
      </c>
      <c r="AP10" s="78">
        <v>2.29</v>
      </c>
      <c r="AQ10" s="78">
        <v>1.82</v>
      </c>
      <c r="AR10" s="78">
        <v>1.7</v>
      </c>
      <c r="AS10" s="78">
        <v>6.22</v>
      </c>
      <c r="AT10" s="78">
        <v>8.14</v>
      </c>
      <c r="AU10" s="78">
        <v>0.868</v>
      </c>
      <c r="AV10" s="78">
        <v>1.78</v>
      </c>
      <c r="AW10" s="78">
        <v>1.196</v>
      </c>
      <c r="AX10" s="78">
        <v>18.63</v>
      </c>
      <c r="AY10" s="78">
        <v>1.74</v>
      </c>
      <c r="AZ10" s="78">
        <v>1.609</v>
      </c>
      <c r="BA10" s="78">
        <v>4.73</v>
      </c>
      <c r="BB10" s="78">
        <v>20.73</v>
      </c>
      <c r="BC10" s="78">
        <v>4.88</v>
      </c>
      <c r="BD10" s="78">
        <v>8.94</v>
      </c>
      <c r="BE10" s="78">
        <v>1.006</v>
      </c>
      <c r="BF10" s="78">
        <v>2.12</v>
      </c>
      <c r="BG10" s="78">
        <v>1.576</v>
      </c>
      <c r="BH10" s="78">
        <v>2.52</v>
      </c>
      <c r="BI10" s="78">
        <v>6.01</v>
      </c>
      <c r="BJ10" s="78">
        <v>6.11</v>
      </c>
      <c r="BK10" s="78">
        <v>2.6</v>
      </c>
      <c r="BL10" s="78">
        <v>0.867</v>
      </c>
      <c r="BM10" s="78">
        <v>5.59</v>
      </c>
      <c r="BN10" s="78">
        <v>2.61</v>
      </c>
      <c r="BO10" s="78">
        <v>5.78</v>
      </c>
      <c r="BP10" s="78">
        <v>1.72</v>
      </c>
      <c r="BQ10" s="78">
        <v>1.014</v>
      </c>
      <c r="BR10" s="78">
        <v>9.43</v>
      </c>
      <c r="BS10" s="78">
        <v>1.59</v>
      </c>
      <c r="BT10" s="78">
        <v>1.83</v>
      </c>
      <c r="BU10" s="78">
        <v>2.89</v>
      </c>
      <c r="BV10" s="78">
        <v>2.95</v>
      </c>
      <c r="BW10" s="78">
        <v>2.53</v>
      </c>
      <c r="BX10" s="78">
        <v>3.09</v>
      </c>
      <c r="BY10" s="78">
        <v>2.27</v>
      </c>
      <c r="BZ10" s="78">
        <v>1.94</v>
      </c>
      <c r="CA10" s="78">
        <v>2.17</v>
      </c>
      <c r="CB10" s="78">
        <v>11.56</v>
      </c>
      <c r="CC10" s="78">
        <v>1.9</v>
      </c>
      <c r="CD10" s="78">
        <v>9.59</v>
      </c>
      <c r="CE10" s="78">
        <v>4.36</v>
      </c>
      <c r="CF10" s="78">
        <v>3.83</v>
      </c>
      <c r="CG10" s="78">
        <v>2.86</v>
      </c>
      <c r="CH10" s="78">
        <v>1.6</v>
      </c>
      <c r="CI10" s="78">
        <v>3.88</v>
      </c>
      <c r="CJ10" s="78">
        <v>18.95</v>
      </c>
      <c r="CK10" s="78">
        <v>3.15</v>
      </c>
      <c r="CL10" s="78">
        <v>3.82</v>
      </c>
      <c r="CM10" s="78">
        <v>1.97</v>
      </c>
      <c r="CN10" s="78">
        <v>1.98</v>
      </c>
      <c r="CO10" s="78">
        <v>2.9</v>
      </c>
      <c r="CP10" s="78">
        <v>3.19</v>
      </c>
    </row>
    <row r="11" spans="1:94" ht="15.75">
      <c r="A11" s="76" t="s">
        <v>56</v>
      </c>
      <c r="B11" s="77">
        <v>18.53</v>
      </c>
      <c r="C11" s="77">
        <v>77.11</v>
      </c>
      <c r="D11" s="77">
        <v>26.11</v>
      </c>
      <c r="E11" s="79">
        <v>9.07</v>
      </c>
      <c r="F11" s="77">
        <v>10.15</v>
      </c>
      <c r="G11" s="77">
        <v>13.31</v>
      </c>
      <c r="H11" s="79">
        <v>8.28</v>
      </c>
      <c r="I11" s="77">
        <v>14.64</v>
      </c>
      <c r="J11" s="77">
        <v>16.41</v>
      </c>
      <c r="K11" s="77">
        <v>15.09</v>
      </c>
      <c r="L11" s="77">
        <v>13.17</v>
      </c>
      <c r="M11" s="77">
        <v>14.11</v>
      </c>
      <c r="N11" s="77">
        <v>22.4</v>
      </c>
      <c r="O11" s="77">
        <v>18.03</v>
      </c>
      <c r="P11" s="77">
        <v>14.67</v>
      </c>
      <c r="Q11" s="77">
        <v>20.6</v>
      </c>
      <c r="R11" s="77">
        <v>14.72</v>
      </c>
      <c r="S11" s="77">
        <v>23.79</v>
      </c>
      <c r="T11" s="78">
        <v>16.88</v>
      </c>
      <c r="U11" s="78">
        <v>20.92</v>
      </c>
      <c r="V11" s="78">
        <v>26.87</v>
      </c>
      <c r="W11" s="78">
        <v>10.07</v>
      </c>
      <c r="X11" s="78">
        <v>3.96</v>
      </c>
      <c r="Y11" s="78">
        <v>2.31</v>
      </c>
      <c r="Z11" s="78">
        <v>9.58</v>
      </c>
      <c r="AA11" s="78">
        <v>14.06</v>
      </c>
      <c r="AB11" s="78">
        <v>5.37</v>
      </c>
      <c r="AC11" s="78">
        <v>4.89</v>
      </c>
      <c r="AD11" s="78">
        <v>3.19</v>
      </c>
      <c r="AE11" s="78">
        <v>8.61</v>
      </c>
      <c r="AF11" s="78">
        <v>13.21</v>
      </c>
      <c r="AG11" s="78">
        <v>7.32</v>
      </c>
      <c r="AH11" s="78">
        <v>5.75</v>
      </c>
      <c r="AI11" s="78">
        <v>2.79</v>
      </c>
      <c r="AJ11" s="78">
        <v>8.66</v>
      </c>
      <c r="AK11" s="78">
        <v>23.9</v>
      </c>
      <c r="AL11" s="78">
        <v>2.59</v>
      </c>
      <c r="AM11" s="78">
        <v>3.29</v>
      </c>
      <c r="AN11" s="78">
        <v>10.27</v>
      </c>
      <c r="AO11" s="78">
        <v>2.63</v>
      </c>
      <c r="AP11" s="78">
        <v>3.43</v>
      </c>
      <c r="AQ11" s="78">
        <v>3.4</v>
      </c>
      <c r="AR11" s="78">
        <v>2.66</v>
      </c>
      <c r="AS11" s="78">
        <v>3.4</v>
      </c>
      <c r="AT11" s="78">
        <v>5.49</v>
      </c>
      <c r="AU11" s="78">
        <v>1.72</v>
      </c>
      <c r="AV11" s="78">
        <v>3.58</v>
      </c>
      <c r="AW11" s="78">
        <v>2.7</v>
      </c>
      <c r="AX11" s="78">
        <v>12.7</v>
      </c>
      <c r="AY11" s="78">
        <v>3.74</v>
      </c>
      <c r="AZ11" s="78">
        <v>3.63</v>
      </c>
      <c r="BA11" s="78">
        <v>3.72</v>
      </c>
      <c r="BB11" s="78">
        <v>10.49</v>
      </c>
      <c r="BC11" s="78">
        <v>7.82</v>
      </c>
      <c r="BD11" s="78">
        <v>7.01</v>
      </c>
      <c r="BE11" s="78">
        <v>2.65</v>
      </c>
      <c r="BF11" s="78">
        <v>4.89</v>
      </c>
      <c r="BG11" s="78">
        <v>3.42</v>
      </c>
      <c r="BH11" s="78">
        <v>4.51</v>
      </c>
      <c r="BI11" s="78">
        <v>4.54</v>
      </c>
      <c r="BJ11" s="78">
        <v>4.62</v>
      </c>
      <c r="BK11" s="78">
        <v>2.68</v>
      </c>
      <c r="BL11" s="78">
        <v>2.21</v>
      </c>
      <c r="BM11" s="78">
        <v>4.7</v>
      </c>
      <c r="BN11" s="78">
        <v>5.09</v>
      </c>
      <c r="BO11" s="78">
        <v>7.48</v>
      </c>
      <c r="BP11" s="78">
        <v>3.87</v>
      </c>
      <c r="BQ11" s="78">
        <v>2.52</v>
      </c>
      <c r="BR11" s="78">
        <v>6.87</v>
      </c>
      <c r="BS11" s="78">
        <v>3.82</v>
      </c>
      <c r="BT11" s="78">
        <v>3.84</v>
      </c>
      <c r="BU11" s="78">
        <v>5.83</v>
      </c>
      <c r="BV11" s="78">
        <v>5.97</v>
      </c>
      <c r="BW11" s="78">
        <v>3.98</v>
      </c>
      <c r="BX11" s="78">
        <v>5.65</v>
      </c>
      <c r="BY11" s="78">
        <v>4.65</v>
      </c>
      <c r="BZ11" s="78">
        <v>4.52</v>
      </c>
      <c r="CA11" s="78">
        <v>4.44</v>
      </c>
      <c r="CB11" s="78">
        <v>10.89</v>
      </c>
      <c r="CC11" s="78">
        <v>4.1</v>
      </c>
      <c r="CD11" s="78">
        <v>12.49</v>
      </c>
      <c r="CE11" s="78">
        <v>8.71</v>
      </c>
      <c r="CF11" s="78">
        <v>6.76</v>
      </c>
      <c r="CG11" s="78">
        <v>6.95</v>
      </c>
      <c r="CH11" s="78">
        <v>3.82</v>
      </c>
      <c r="CI11" s="78">
        <v>6.29</v>
      </c>
      <c r="CJ11" s="78">
        <v>14.01</v>
      </c>
      <c r="CK11" s="78">
        <v>6.23</v>
      </c>
      <c r="CL11" s="78">
        <v>7.35</v>
      </c>
      <c r="CM11" s="78">
        <v>4.7</v>
      </c>
      <c r="CN11" s="78">
        <v>4.49</v>
      </c>
      <c r="CO11" s="78">
        <v>6.94</v>
      </c>
      <c r="CP11" s="78">
        <v>6.63</v>
      </c>
    </row>
    <row r="12" spans="1:94" ht="15.75">
      <c r="A12" s="76" t="s">
        <v>57</v>
      </c>
      <c r="B12" s="79">
        <v>1.109</v>
      </c>
      <c r="C12" s="79">
        <v>3.99</v>
      </c>
      <c r="D12" s="79">
        <v>1.64</v>
      </c>
      <c r="E12" s="79">
        <v>0.563</v>
      </c>
      <c r="F12" s="79">
        <v>0.619</v>
      </c>
      <c r="G12" s="79">
        <v>0.769</v>
      </c>
      <c r="H12" s="79">
        <v>0.531</v>
      </c>
      <c r="I12" s="79">
        <v>0.813</v>
      </c>
      <c r="J12" s="79">
        <v>0.936</v>
      </c>
      <c r="K12" s="79">
        <v>0.903</v>
      </c>
      <c r="L12" s="79">
        <v>0.64</v>
      </c>
      <c r="M12" s="79">
        <v>0.907</v>
      </c>
      <c r="N12" s="79">
        <v>1.293</v>
      </c>
      <c r="O12" s="79">
        <v>1.067</v>
      </c>
      <c r="P12" s="79">
        <v>0.917</v>
      </c>
      <c r="Q12" s="79">
        <v>1.247</v>
      </c>
      <c r="R12" s="79">
        <v>0.891</v>
      </c>
      <c r="S12" s="79">
        <v>1.45</v>
      </c>
      <c r="T12" s="79">
        <v>0.852</v>
      </c>
      <c r="U12" s="79">
        <v>1.289</v>
      </c>
      <c r="V12" s="79">
        <v>1.219</v>
      </c>
      <c r="W12" s="79">
        <v>0.595</v>
      </c>
      <c r="X12" s="79">
        <v>1.341</v>
      </c>
      <c r="Y12" s="79">
        <v>0.703</v>
      </c>
      <c r="Z12" s="78">
        <v>1.7</v>
      </c>
      <c r="AA12" s="78">
        <v>3.43</v>
      </c>
      <c r="AB12" s="78">
        <v>1.51</v>
      </c>
      <c r="AC12" s="78">
        <v>1.352</v>
      </c>
      <c r="AD12" s="78">
        <v>0.922</v>
      </c>
      <c r="AE12" s="78">
        <v>1.84</v>
      </c>
      <c r="AF12" s="78">
        <v>3.64</v>
      </c>
      <c r="AG12" s="78">
        <v>3.05</v>
      </c>
      <c r="AH12" s="78">
        <v>1.75</v>
      </c>
      <c r="AI12" s="78">
        <v>0.754</v>
      </c>
      <c r="AJ12" s="78">
        <v>1.392</v>
      </c>
      <c r="AK12" s="78">
        <v>5.3</v>
      </c>
      <c r="AL12" s="78">
        <v>0.504</v>
      </c>
      <c r="AM12" s="78">
        <v>0.954</v>
      </c>
      <c r="AN12" s="78">
        <v>1.75</v>
      </c>
      <c r="AO12" s="78">
        <v>0.703</v>
      </c>
      <c r="AP12" s="78">
        <v>0.604</v>
      </c>
      <c r="AQ12" s="78">
        <v>0.643</v>
      </c>
      <c r="AR12" s="78">
        <v>0.805</v>
      </c>
      <c r="AS12" s="78">
        <v>0.912</v>
      </c>
      <c r="AT12" s="78">
        <v>1.42</v>
      </c>
      <c r="AU12" s="78">
        <v>0.53</v>
      </c>
      <c r="AV12" s="78">
        <v>1.139</v>
      </c>
      <c r="AW12" s="78">
        <v>0.681</v>
      </c>
      <c r="AX12" s="78">
        <v>4.81</v>
      </c>
      <c r="AY12" s="78">
        <v>0.894</v>
      </c>
      <c r="AZ12" s="78">
        <v>1.061</v>
      </c>
      <c r="BA12" s="78">
        <v>1.023</v>
      </c>
      <c r="BB12" s="78">
        <v>3.69</v>
      </c>
      <c r="BC12" s="78">
        <v>2.74</v>
      </c>
      <c r="BD12" s="78">
        <v>2.66</v>
      </c>
      <c r="BE12" s="78">
        <v>0.349</v>
      </c>
      <c r="BF12" s="78">
        <v>1.078</v>
      </c>
      <c r="BG12" s="78">
        <v>1.035</v>
      </c>
      <c r="BH12" s="78">
        <v>0.854</v>
      </c>
      <c r="BI12" s="78">
        <v>1.312</v>
      </c>
      <c r="BJ12" s="78">
        <v>1.261</v>
      </c>
      <c r="BK12" s="78">
        <v>1.207</v>
      </c>
      <c r="BL12" s="78">
        <v>0.334</v>
      </c>
      <c r="BM12" s="78">
        <v>1.614</v>
      </c>
      <c r="BN12" s="78">
        <v>0.737</v>
      </c>
      <c r="BO12" s="78">
        <v>2.24</v>
      </c>
      <c r="BP12" s="78">
        <v>1.065</v>
      </c>
      <c r="BQ12" s="78">
        <v>0.774</v>
      </c>
      <c r="BR12" s="78">
        <v>2.43</v>
      </c>
      <c r="BS12" s="78">
        <v>0.555</v>
      </c>
      <c r="BT12" s="78">
        <v>0.785</v>
      </c>
      <c r="BU12" s="78">
        <v>0.999</v>
      </c>
      <c r="BV12" s="78">
        <v>0.994</v>
      </c>
      <c r="BW12" s="78">
        <v>0.792</v>
      </c>
      <c r="BX12" s="78">
        <v>1.05</v>
      </c>
      <c r="BY12" s="78">
        <v>0.873</v>
      </c>
      <c r="BZ12" s="78">
        <v>0.744</v>
      </c>
      <c r="CA12" s="78">
        <v>0.749</v>
      </c>
      <c r="CB12" s="78">
        <v>2.5</v>
      </c>
      <c r="CC12" s="78">
        <v>0.863</v>
      </c>
      <c r="CD12" s="78">
        <v>2.21</v>
      </c>
      <c r="CE12" s="78">
        <v>1.54</v>
      </c>
      <c r="CF12" s="78">
        <v>1.25</v>
      </c>
      <c r="CG12" s="78">
        <v>1.171</v>
      </c>
      <c r="CH12" s="78">
        <v>0.65</v>
      </c>
      <c r="CI12" s="78">
        <v>1.139</v>
      </c>
      <c r="CJ12" s="78">
        <v>2.85</v>
      </c>
      <c r="CK12" s="78">
        <v>1.074</v>
      </c>
      <c r="CL12" s="78">
        <v>1.365</v>
      </c>
      <c r="CM12" s="78">
        <v>0.759</v>
      </c>
      <c r="CN12" s="78">
        <v>0.854</v>
      </c>
      <c r="CO12" s="78">
        <v>1.199</v>
      </c>
      <c r="CP12" s="78">
        <v>1.142</v>
      </c>
    </row>
    <row r="13" spans="1:94" ht="15.75">
      <c r="A13" s="76" t="s">
        <v>58</v>
      </c>
      <c r="B13" s="77">
        <v>93.62</v>
      </c>
      <c r="C13" s="78">
        <v>291.18</v>
      </c>
      <c r="D13" s="78">
        <v>118.24</v>
      </c>
      <c r="E13" s="78">
        <v>49.01</v>
      </c>
      <c r="F13" s="78">
        <v>53.11</v>
      </c>
      <c r="G13" s="78">
        <v>61.97</v>
      </c>
      <c r="H13" s="78">
        <v>45.08</v>
      </c>
      <c r="I13" s="78">
        <v>67.21</v>
      </c>
      <c r="J13" s="78">
        <v>84.47</v>
      </c>
      <c r="K13" s="78">
        <v>75.97</v>
      </c>
      <c r="L13" s="78">
        <v>54.07</v>
      </c>
      <c r="M13" s="78">
        <v>84.37</v>
      </c>
      <c r="N13" s="78">
        <v>106.77</v>
      </c>
      <c r="O13" s="78">
        <v>89.17</v>
      </c>
      <c r="P13" s="78">
        <v>82.83</v>
      </c>
      <c r="Q13" s="78">
        <v>106.66</v>
      </c>
      <c r="R13" s="78">
        <v>79.22</v>
      </c>
      <c r="S13" s="78">
        <v>123.68</v>
      </c>
      <c r="T13" s="78">
        <v>65.77</v>
      </c>
      <c r="U13" s="78">
        <v>111.02</v>
      </c>
      <c r="V13" s="78">
        <v>98.45</v>
      </c>
      <c r="W13" s="78">
        <v>52.04</v>
      </c>
      <c r="X13" s="78">
        <v>14.71</v>
      </c>
      <c r="Y13" s="78">
        <v>11.1</v>
      </c>
      <c r="Z13" s="78">
        <v>40.24</v>
      </c>
      <c r="AA13" s="78">
        <v>61.37</v>
      </c>
      <c r="AB13" s="78">
        <v>23.38</v>
      </c>
      <c r="AC13" s="78">
        <v>19.44</v>
      </c>
      <c r="AD13" s="78">
        <v>14.72</v>
      </c>
      <c r="AE13" s="78">
        <v>26.67</v>
      </c>
      <c r="AF13" s="78">
        <v>53.15</v>
      </c>
      <c r="AG13" s="78">
        <v>27.71</v>
      </c>
      <c r="AH13" s="78">
        <v>22.85</v>
      </c>
      <c r="AI13" s="78">
        <v>13.58</v>
      </c>
      <c r="AJ13" s="78">
        <v>37.21</v>
      </c>
      <c r="AK13" s="78">
        <v>80.79</v>
      </c>
      <c r="AL13" s="78">
        <v>13.69</v>
      </c>
      <c r="AM13" s="78">
        <v>9.21</v>
      </c>
      <c r="AN13" s="78">
        <v>42.05</v>
      </c>
      <c r="AO13" s="78">
        <v>13.85</v>
      </c>
      <c r="AP13" s="78">
        <v>15.07</v>
      </c>
      <c r="AQ13" s="78">
        <v>16.73</v>
      </c>
      <c r="AR13" s="78">
        <v>11.35</v>
      </c>
      <c r="AS13" s="78">
        <v>10.67</v>
      </c>
      <c r="AT13" s="78">
        <v>16.72</v>
      </c>
      <c r="AU13" s="78">
        <v>8.08</v>
      </c>
      <c r="AV13" s="78">
        <v>16.65</v>
      </c>
      <c r="AW13" s="78">
        <v>11.31</v>
      </c>
      <c r="AX13" s="78">
        <v>31.68</v>
      </c>
      <c r="AY13" s="78">
        <v>16.48</v>
      </c>
      <c r="AZ13" s="78">
        <v>17.5</v>
      </c>
      <c r="BA13" s="78">
        <v>16.25</v>
      </c>
      <c r="BB13" s="78">
        <v>27.65</v>
      </c>
      <c r="BC13" s="78">
        <v>28.18</v>
      </c>
      <c r="BD13" s="78">
        <v>25.04</v>
      </c>
      <c r="BE13" s="78">
        <v>13.05</v>
      </c>
      <c r="BF13" s="78">
        <v>23.18</v>
      </c>
      <c r="BG13" s="78">
        <v>16.1</v>
      </c>
      <c r="BH13" s="78">
        <v>20.42</v>
      </c>
      <c r="BI13" s="78">
        <v>17.92</v>
      </c>
      <c r="BJ13" s="78">
        <v>17.17</v>
      </c>
      <c r="BK13" s="78">
        <v>9.03</v>
      </c>
      <c r="BL13" s="78">
        <v>11.91</v>
      </c>
      <c r="BM13" s="78">
        <v>17.48</v>
      </c>
      <c r="BN13" s="78">
        <v>23.06</v>
      </c>
      <c r="BO13" s="78">
        <v>28.94</v>
      </c>
      <c r="BP13" s="78">
        <v>17.42</v>
      </c>
      <c r="BQ13" s="78">
        <v>13.77</v>
      </c>
      <c r="BR13" s="78">
        <v>21.46</v>
      </c>
      <c r="BS13" s="78">
        <v>18.38</v>
      </c>
      <c r="BT13" s="78">
        <v>17.53</v>
      </c>
      <c r="BU13" s="78">
        <v>26.34</v>
      </c>
      <c r="BV13" s="78">
        <v>27.11</v>
      </c>
      <c r="BW13" s="78">
        <v>16.21</v>
      </c>
      <c r="BX13" s="78">
        <v>26.1</v>
      </c>
      <c r="BY13" s="78">
        <v>19.12</v>
      </c>
      <c r="BZ13" s="78">
        <v>20.66</v>
      </c>
      <c r="CA13" s="78">
        <v>24.78</v>
      </c>
      <c r="CB13" s="78">
        <v>33.21</v>
      </c>
      <c r="CC13" s="78">
        <v>17.38</v>
      </c>
      <c r="CD13" s="78">
        <v>47.33</v>
      </c>
      <c r="CE13" s="78">
        <v>37.01</v>
      </c>
      <c r="CF13" s="78">
        <v>30.38</v>
      </c>
      <c r="CG13" s="78">
        <v>34.21</v>
      </c>
      <c r="CH13" s="78">
        <v>18.63</v>
      </c>
      <c r="CI13" s="78">
        <v>26.7</v>
      </c>
      <c r="CJ13" s="78">
        <v>43.25</v>
      </c>
      <c r="CK13" s="78">
        <v>30.4</v>
      </c>
      <c r="CL13" s="78">
        <v>33.24</v>
      </c>
      <c r="CM13" s="78">
        <v>24.8</v>
      </c>
      <c r="CN13" s="78">
        <v>20.31</v>
      </c>
      <c r="CO13" s="78">
        <v>34.81</v>
      </c>
      <c r="CP13" s="78">
        <v>30.37</v>
      </c>
    </row>
    <row r="14" spans="1:94" ht="15.75">
      <c r="A14" s="76" t="s">
        <v>59</v>
      </c>
      <c r="B14" s="77">
        <v>32.59</v>
      </c>
      <c r="C14" s="78">
        <v>86.72</v>
      </c>
      <c r="D14" s="78">
        <v>37.42</v>
      </c>
      <c r="E14" s="78">
        <v>17.51</v>
      </c>
      <c r="F14" s="78">
        <v>18.44</v>
      </c>
      <c r="G14" s="78">
        <v>21.25</v>
      </c>
      <c r="H14" s="78">
        <v>16.45</v>
      </c>
      <c r="I14" s="78">
        <v>22.96</v>
      </c>
      <c r="J14" s="78">
        <v>28.44</v>
      </c>
      <c r="K14" s="78">
        <v>26.35</v>
      </c>
      <c r="L14" s="78">
        <v>18.01</v>
      </c>
      <c r="M14" s="78">
        <v>29.66</v>
      </c>
      <c r="N14" s="78">
        <v>35.81</v>
      </c>
      <c r="O14" s="78">
        <v>30.47</v>
      </c>
      <c r="P14" s="78">
        <v>30.31</v>
      </c>
      <c r="Q14" s="78">
        <v>36.44</v>
      </c>
      <c r="R14" s="78">
        <v>27.9</v>
      </c>
      <c r="S14" s="78">
        <v>41.73</v>
      </c>
      <c r="T14" s="78">
        <v>21.94</v>
      </c>
      <c r="U14" s="78">
        <v>38.09</v>
      </c>
      <c r="V14" s="78">
        <v>32.48</v>
      </c>
      <c r="W14" s="78">
        <v>19.02</v>
      </c>
      <c r="X14" s="78">
        <v>5.27</v>
      </c>
      <c r="Y14" s="78">
        <v>4.35</v>
      </c>
      <c r="Z14" s="78">
        <v>14.15</v>
      </c>
      <c r="AA14" s="78">
        <v>20.97</v>
      </c>
      <c r="AB14" s="78">
        <v>8.64</v>
      </c>
      <c r="AC14" s="78">
        <v>6.84</v>
      </c>
      <c r="AD14" s="78">
        <v>5.34</v>
      </c>
      <c r="AE14" s="78">
        <v>8.89</v>
      </c>
      <c r="AF14" s="78">
        <v>17.54</v>
      </c>
      <c r="AG14" s="78">
        <v>9.18</v>
      </c>
      <c r="AH14" s="78">
        <v>7.83</v>
      </c>
      <c r="AI14" s="78">
        <v>5.04</v>
      </c>
      <c r="AJ14" s="78">
        <v>13.37</v>
      </c>
      <c r="AK14" s="78">
        <v>26.99</v>
      </c>
      <c r="AL14" s="78">
        <v>5.48</v>
      </c>
      <c r="AM14" s="78">
        <v>2.99</v>
      </c>
      <c r="AN14" s="78">
        <v>14.66</v>
      </c>
      <c r="AO14" s="78">
        <v>5.11</v>
      </c>
      <c r="AP14" s="78">
        <v>5.65</v>
      </c>
      <c r="AQ14" s="78">
        <v>6.32</v>
      </c>
      <c r="AR14" s="78">
        <v>4.21</v>
      </c>
      <c r="AS14" s="78">
        <v>3.53</v>
      </c>
      <c r="AT14" s="78">
        <v>4.84</v>
      </c>
      <c r="AU14" s="78">
        <v>3.11</v>
      </c>
      <c r="AV14" s="78">
        <v>5.89</v>
      </c>
      <c r="AW14" s="78">
        <v>3.83</v>
      </c>
      <c r="AX14" s="78">
        <v>8.45</v>
      </c>
      <c r="AY14" s="78">
        <v>5.41</v>
      </c>
      <c r="AZ14" s="78">
        <v>6.16</v>
      </c>
      <c r="BA14" s="78">
        <v>5.77</v>
      </c>
      <c r="BB14" s="78">
        <v>8.62</v>
      </c>
      <c r="BC14" s="78">
        <v>7.76</v>
      </c>
      <c r="BD14" s="78">
        <v>8.49</v>
      </c>
      <c r="BE14" s="78">
        <v>4.91</v>
      </c>
      <c r="BF14" s="78">
        <v>7.94</v>
      </c>
      <c r="BG14" s="78">
        <v>5.47</v>
      </c>
      <c r="BH14" s="78">
        <v>6.94</v>
      </c>
      <c r="BI14" s="78">
        <v>5.96</v>
      </c>
      <c r="BJ14" s="78">
        <v>5.88</v>
      </c>
      <c r="BK14" s="78">
        <v>3.05</v>
      </c>
      <c r="BL14" s="78">
        <v>4.32</v>
      </c>
      <c r="BM14" s="78">
        <v>5.72</v>
      </c>
      <c r="BN14" s="78">
        <v>7.96</v>
      </c>
      <c r="BO14" s="78">
        <v>9.01</v>
      </c>
      <c r="BP14" s="78">
        <v>6.01</v>
      </c>
      <c r="BQ14" s="78">
        <v>4.99</v>
      </c>
      <c r="BR14" s="78">
        <v>6.71</v>
      </c>
      <c r="BS14" s="78">
        <v>6.56</v>
      </c>
      <c r="BT14" s="78">
        <v>6.43</v>
      </c>
      <c r="BU14" s="78">
        <v>9.33</v>
      </c>
      <c r="BV14" s="78">
        <v>9.92</v>
      </c>
      <c r="BW14" s="78">
        <v>5.9</v>
      </c>
      <c r="BX14" s="78">
        <v>9.12</v>
      </c>
      <c r="BY14" s="78">
        <v>7.23</v>
      </c>
      <c r="BZ14" s="78">
        <v>7.29</v>
      </c>
      <c r="CA14" s="78">
        <v>9.63</v>
      </c>
      <c r="CB14" s="78">
        <v>11.29</v>
      </c>
      <c r="CC14" s="78">
        <v>6.18</v>
      </c>
      <c r="CD14" s="78">
        <v>16.2</v>
      </c>
      <c r="CE14" s="78">
        <v>12.58</v>
      </c>
      <c r="CF14" s="78">
        <v>10.62</v>
      </c>
      <c r="CG14" s="78">
        <v>12.77</v>
      </c>
      <c r="CH14" s="78">
        <v>6.9</v>
      </c>
      <c r="CI14" s="78">
        <v>9.7</v>
      </c>
      <c r="CJ14" s="78">
        <v>15.16</v>
      </c>
      <c r="CK14" s="78">
        <v>11.65</v>
      </c>
      <c r="CL14" s="78">
        <v>12.39</v>
      </c>
      <c r="CM14" s="78">
        <v>9.58</v>
      </c>
      <c r="CN14" s="78">
        <v>7.36</v>
      </c>
      <c r="CO14" s="78">
        <v>12.73</v>
      </c>
      <c r="CP14" s="78">
        <v>10.68</v>
      </c>
    </row>
    <row r="15" spans="1:94" ht="15.75">
      <c r="A15" s="76" t="s">
        <v>60</v>
      </c>
      <c r="B15" s="78">
        <v>364.68</v>
      </c>
      <c r="C15" s="78">
        <v>875.68</v>
      </c>
      <c r="D15" s="78">
        <v>402.27</v>
      </c>
      <c r="E15" s="78">
        <v>198.25</v>
      </c>
      <c r="F15" s="78">
        <v>210.6</v>
      </c>
      <c r="G15" s="78">
        <v>235.04</v>
      </c>
      <c r="H15" s="78">
        <v>198.54</v>
      </c>
      <c r="I15" s="78">
        <v>255.96</v>
      </c>
      <c r="J15" s="78">
        <v>316.98</v>
      </c>
      <c r="K15" s="78">
        <v>300.51</v>
      </c>
      <c r="L15" s="78">
        <v>204.72</v>
      </c>
      <c r="M15" s="78">
        <v>331.34</v>
      </c>
      <c r="N15" s="78">
        <v>395.51</v>
      </c>
      <c r="O15" s="78">
        <v>342.16</v>
      </c>
      <c r="P15" s="78">
        <v>355.92</v>
      </c>
      <c r="Q15" s="78">
        <v>405.24</v>
      </c>
      <c r="R15" s="78">
        <v>316.08</v>
      </c>
      <c r="S15" s="78">
        <v>452.59</v>
      </c>
      <c r="T15" s="78">
        <v>244.07</v>
      </c>
      <c r="U15" s="78">
        <v>417.74</v>
      </c>
      <c r="V15" s="78">
        <v>357.34</v>
      </c>
      <c r="W15" s="78">
        <v>221.52</v>
      </c>
      <c r="X15" s="78">
        <v>66.27</v>
      </c>
      <c r="Y15" s="78">
        <v>54.83</v>
      </c>
      <c r="Z15" s="78">
        <v>170.78</v>
      </c>
      <c r="AA15" s="78">
        <v>248.14</v>
      </c>
      <c r="AB15" s="78">
        <v>105.93</v>
      </c>
      <c r="AC15" s="78">
        <v>82.05</v>
      </c>
      <c r="AD15" s="78">
        <v>67.81</v>
      </c>
      <c r="AE15" s="78">
        <v>103.63</v>
      </c>
      <c r="AF15" s="78">
        <v>200.9</v>
      </c>
      <c r="AG15" s="78">
        <v>109.27</v>
      </c>
      <c r="AH15" s="78">
        <v>91.84</v>
      </c>
      <c r="AI15" s="78">
        <v>65.47</v>
      </c>
      <c r="AJ15" s="78">
        <v>162.45</v>
      </c>
      <c r="AK15" s="78">
        <v>315.56</v>
      </c>
      <c r="AL15" s="78">
        <v>72.75</v>
      </c>
      <c r="AM15" s="78">
        <v>35.61</v>
      </c>
      <c r="AN15" s="78">
        <v>175.93</v>
      </c>
      <c r="AO15" s="78">
        <v>66.69</v>
      </c>
      <c r="AP15" s="78">
        <v>72.31</v>
      </c>
      <c r="AQ15" s="78">
        <v>82.1</v>
      </c>
      <c r="AR15" s="78">
        <v>52.05</v>
      </c>
      <c r="AS15" s="78">
        <v>45.67</v>
      </c>
      <c r="AT15" s="78">
        <v>55.38</v>
      </c>
      <c r="AU15" s="78">
        <v>40.68</v>
      </c>
      <c r="AV15" s="78">
        <v>67.04</v>
      </c>
      <c r="AW15" s="78">
        <v>42.43</v>
      </c>
      <c r="AX15" s="78">
        <v>88.19</v>
      </c>
      <c r="AY15" s="78">
        <v>58.94</v>
      </c>
      <c r="AZ15" s="78">
        <v>70.75</v>
      </c>
      <c r="BA15" s="78">
        <v>67.64</v>
      </c>
      <c r="BB15" s="78">
        <v>92.66</v>
      </c>
      <c r="BC15" s="78">
        <v>77.69</v>
      </c>
      <c r="BD15" s="78">
        <v>95.51</v>
      </c>
      <c r="BE15" s="78">
        <v>61.66</v>
      </c>
      <c r="BF15" s="78">
        <v>90.64</v>
      </c>
      <c r="BG15" s="78">
        <v>61.81</v>
      </c>
      <c r="BH15" s="78">
        <v>79.5</v>
      </c>
      <c r="BI15" s="78">
        <v>67.27</v>
      </c>
      <c r="BJ15" s="78">
        <v>67.38</v>
      </c>
      <c r="BK15" s="78">
        <v>34.94</v>
      </c>
      <c r="BL15" s="78">
        <v>53.59</v>
      </c>
      <c r="BM15" s="78">
        <v>65.48</v>
      </c>
      <c r="BN15" s="78">
        <v>94.36</v>
      </c>
      <c r="BO15" s="78">
        <v>96.15</v>
      </c>
      <c r="BP15" s="78">
        <v>67.9</v>
      </c>
      <c r="BQ15" s="78">
        <v>59.31</v>
      </c>
      <c r="BR15" s="78">
        <v>72.97</v>
      </c>
      <c r="BS15" s="78">
        <v>76.58</v>
      </c>
      <c r="BT15" s="78">
        <v>78.26</v>
      </c>
      <c r="BU15" s="78">
        <v>114.36</v>
      </c>
      <c r="BV15" s="78">
        <v>122.66</v>
      </c>
      <c r="BW15" s="78">
        <v>70.42</v>
      </c>
      <c r="BX15" s="78">
        <v>110.9</v>
      </c>
      <c r="BY15" s="78">
        <v>90.33</v>
      </c>
      <c r="BZ15" s="78">
        <v>89.29</v>
      </c>
      <c r="CA15" s="78">
        <v>120.03</v>
      </c>
      <c r="CB15" s="78">
        <v>130.13</v>
      </c>
      <c r="CC15" s="78">
        <v>75.19</v>
      </c>
      <c r="CD15" s="78">
        <v>187.22</v>
      </c>
      <c r="CE15" s="78">
        <v>150.32</v>
      </c>
      <c r="CF15" s="78">
        <v>130.31</v>
      </c>
      <c r="CG15" s="78">
        <v>157.43</v>
      </c>
      <c r="CH15" s="78">
        <v>85.7</v>
      </c>
      <c r="CI15" s="78">
        <v>116.51</v>
      </c>
      <c r="CJ15" s="78">
        <v>180.46</v>
      </c>
      <c r="CK15" s="78">
        <v>145.77</v>
      </c>
      <c r="CL15" s="78">
        <v>148.14</v>
      </c>
      <c r="CM15" s="78">
        <v>122.07</v>
      </c>
      <c r="CN15" s="78">
        <v>88.85</v>
      </c>
      <c r="CO15" s="78">
        <v>155.2</v>
      </c>
      <c r="CP15" s="78">
        <v>128.77</v>
      </c>
    </row>
    <row r="16" spans="1:94" ht="15.75">
      <c r="A16" s="76" t="s">
        <v>61</v>
      </c>
      <c r="B16" s="78">
        <v>120.48</v>
      </c>
      <c r="C16" s="78">
        <v>264.52</v>
      </c>
      <c r="D16" s="78">
        <v>126.53</v>
      </c>
      <c r="E16" s="78">
        <v>65.13</v>
      </c>
      <c r="F16" s="78">
        <v>71.06</v>
      </c>
      <c r="G16" s="78">
        <v>77.22</v>
      </c>
      <c r="H16" s="78">
        <v>70.73</v>
      </c>
      <c r="I16" s="78">
        <v>83.18</v>
      </c>
      <c r="J16" s="78">
        <v>103.66</v>
      </c>
      <c r="K16" s="78">
        <v>101.13</v>
      </c>
      <c r="L16" s="78">
        <v>66.9</v>
      </c>
      <c r="M16" s="78">
        <v>106.33</v>
      </c>
      <c r="N16" s="78">
        <v>126.77</v>
      </c>
      <c r="O16" s="78">
        <v>111.91</v>
      </c>
      <c r="P16" s="78">
        <v>124.41</v>
      </c>
      <c r="Q16" s="78">
        <v>130.45</v>
      </c>
      <c r="R16" s="78">
        <v>107.41</v>
      </c>
      <c r="S16" s="78">
        <v>144.09</v>
      </c>
      <c r="T16" s="78">
        <v>78.7</v>
      </c>
      <c r="U16" s="78">
        <v>134.77</v>
      </c>
      <c r="V16" s="78">
        <v>113.96</v>
      </c>
      <c r="W16" s="78">
        <v>74.66</v>
      </c>
      <c r="X16" s="78">
        <v>25.98</v>
      </c>
      <c r="Y16" s="78">
        <v>21.69</v>
      </c>
      <c r="Z16" s="78">
        <v>64.85</v>
      </c>
      <c r="AA16" s="78">
        <v>88.72</v>
      </c>
      <c r="AB16" s="78">
        <v>39.63</v>
      </c>
      <c r="AC16" s="78">
        <v>30.9</v>
      </c>
      <c r="AD16" s="78">
        <v>26.07</v>
      </c>
      <c r="AE16" s="78">
        <v>37.41</v>
      </c>
      <c r="AF16" s="78">
        <v>69.39</v>
      </c>
      <c r="AG16" s="78">
        <v>40.6</v>
      </c>
      <c r="AH16" s="78">
        <v>34.25</v>
      </c>
      <c r="AI16" s="78">
        <v>25.48</v>
      </c>
      <c r="AJ16" s="78">
        <v>60.33</v>
      </c>
      <c r="AK16" s="78">
        <v>119.33</v>
      </c>
      <c r="AL16" s="78">
        <v>30.46</v>
      </c>
      <c r="AM16" s="78">
        <v>13.78</v>
      </c>
      <c r="AN16" s="78">
        <v>65.09</v>
      </c>
      <c r="AO16" s="78">
        <v>26.21</v>
      </c>
      <c r="AP16" s="78">
        <v>28.8</v>
      </c>
      <c r="AQ16" s="78">
        <v>31.92</v>
      </c>
      <c r="AR16" s="78">
        <v>20.46</v>
      </c>
      <c r="AS16" s="78">
        <v>19.04</v>
      </c>
      <c r="AT16" s="78">
        <v>20.61</v>
      </c>
      <c r="AU16" s="78">
        <v>16.67</v>
      </c>
      <c r="AV16" s="78">
        <v>24.14</v>
      </c>
      <c r="AW16" s="78">
        <v>14.68</v>
      </c>
      <c r="AX16" s="78">
        <v>29.24</v>
      </c>
      <c r="AY16" s="78">
        <v>20.14</v>
      </c>
      <c r="AZ16" s="78">
        <v>25.28</v>
      </c>
      <c r="BA16" s="78">
        <v>24.86</v>
      </c>
      <c r="BB16" s="78">
        <v>31.45</v>
      </c>
      <c r="BC16" s="78">
        <v>24.57</v>
      </c>
      <c r="BD16" s="78">
        <v>34.1</v>
      </c>
      <c r="BE16" s="78">
        <v>23.33</v>
      </c>
      <c r="BF16" s="78">
        <v>31.95</v>
      </c>
      <c r="BG16" s="78">
        <v>21.83</v>
      </c>
      <c r="BH16" s="78">
        <v>28.37</v>
      </c>
      <c r="BI16" s="78">
        <v>23.53</v>
      </c>
      <c r="BJ16" s="78">
        <v>24.09</v>
      </c>
      <c r="BK16" s="78">
        <v>12.45</v>
      </c>
      <c r="BL16" s="78">
        <v>20.25</v>
      </c>
      <c r="BM16" s="78">
        <v>23.38</v>
      </c>
      <c r="BN16" s="78">
        <v>34.57</v>
      </c>
      <c r="BO16" s="78">
        <v>32.66</v>
      </c>
      <c r="BP16" s="78">
        <v>23.84</v>
      </c>
      <c r="BQ16" s="78">
        <v>21.64</v>
      </c>
      <c r="BR16" s="78">
        <v>25.31</v>
      </c>
      <c r="BS16" s="78">
        <v>27.91</v>
      </c>
      <c r="BT16" s="78">
        <v>29.33</v>
      </c>
      <c r="BU16" s="78">
        <v>43.35</v>
      </c>
      <c r="BV16" s="78">
        <v>46.57</v>
      </c>
      <c r="BW16" s="78">
        <v>25.84</v>
      </c>
      <c r="BX16" s="78">
        <v>41.07</v>
      </c>
      <c r="BY16" s="78">
        <v>34.18</v>
      </c>
      <c r="BZ16" s="78">
        <v>33.45</v>
      </c>
      <c r="CA16" s="78">
        <v>46.55</v>
      </c>
      <c r="CB16" s="78">
        <v>44.58</v>
      </c>
      <c r="CC16" s="78">
        <v>27.93</v>
      </c>
      <c r="CD16" s="78">
        <v>67.99</v>
      </c>
      <c r="CE16" s="78">
        <v>54.83</v>
      </c>
      <c r="CF16" s="78">
        <v>48.45</v>
      </c>
      <c r="CG16" s="78">
        <v>58.85</v>
      </c>
      <c r="CH16" s="78">
        <v>32.54</v>
      </c>
      <c r="CI16" s="78">
        <v>43.34</v>
      </c>
      <c r="CJ16" s="78">
        <v>66.57</v>
      </c>
      <c r="CK16" s="78">
        <v>56.55</v>
      </c>
      <c r="CL16" s="78">
        <v>55.91</v>
      </c>
      <c r="CM16" s="78">
        <v>47.91</v>
      </c>
      <c r="CN16" s="78">
        <v>33.08</v>
      </c>
      <c r="CO16" s="78">
        <v>58.5</v>
      </c>
      <c r="CP16" s="78">
        <v>47.3</v>
      </c>
    </row>
    <row r="17" spans="1:94" ht="15.75">
      <c r="A17" s="76" t="s">
        <v>62</v>
      </c>
      <c r="B17" s="78">
        <v>446.3</v>
      </c>
      <c r="C17" s="78">
        <v>929.79</v>
      </c>
      <c r="D17" s="78">
        <v>455.59</v>
      </c>
      <c r="E17" s="78">
        <v>240.28</v>
      </c>
      <c r="F17" s="78">
        <v>272.8</v>
      </c>
      <c r="G17" s="78">
        <v>287.28</v>
      </c>
      <c r="H17" s="78">
        <v>283.53</v>
      </c>
      <c r="I17" s="78">
        <v>307.54</v>
      </c>
      <c r="J17" s="78">
        <v>382.02</v>
      </c>
      <c r="K17" s="78">
        <v>384.08</v>
      </c>
      <c r="L17" s="78">
        <v>249.06</v>
      </c>
      <c r="M17" s="78">
        <v>384.21</v>
      </c>
      <c r="N17" s="78">
        <v>459.56</v>
      </c>
      <c r="O17" s="78">
        <v>412.02</v>
      </c>
      <c r="P17" s="78">
        <v>478.82</v>
      </c>
      <c r="Q17" s="78">
        <v>476.93</v>
      </c>
      <c r="R17" s="78">
        <v>408.63</v>
      </c>
      <c r="S17" s="78">
        <v>520.86</v>
      </c>
      <c r="T17" s="78">
        <v>290.68</v>
      </c>
      <c r="U17" s="78">
        <v>486.01</v>
      </c>
      <c r="V17" s="78">
        <v>411.38</v>
      </c>
      <c r="W17" s="78">
        <v>285.5</v>
      </c>
      <c r="X17" s="78">
        <v>121.75</v>
      </c>
      <c r="Y17" s="78">
        <v>99.46</v>
      </c>
      <c r="Z17" s="78">
        <v>293.24</v>
      </c>
      <c r="AA17" s="78">
        <v>380.1</v>
      </c>
      <c r="AB17" s="78">
        <v>175.25</v>
      </c>
      <c r="AC17" s="78">
        <v>138.72</v>
      </c>
      <c r="AD17" s="78">
        <v>118.51</v>
      </c>
      <c r="AE17" s="78">
        <v>163.01</v>
      </c>
      <c r="AF17" s="78">
        <v>293.84</v>
      </c>
      <c r="AG17" s="78">
        <v>178.9</v>
      </c>
      <c r="AH17" s="78">
        <v>150.8</v>
      </c>
      <c r="AI17" s="78">
        <v>118.3</v>
      </c>
      <c r="AJ17" s="78">
        <v>268.64</v>
      </c>
      <c r="AK17" s="78">
        <v>538.87</v>
      </c>
      <c r="AL17" s="78">
        <v>149.58</v>
      </c>
      <c r="AM17" s="78">
        <v>64.96</v>
      </c>
      <c r="AN17" s="78">
        <v>294.14</v>
      </c>
      <c r="AO17" s="78">
        <v>120.11</v>
      </c>
      <c r="AP17" s="78">
        <v>134.15</v>
      </c>
      <c r="AQ17" s="78">
        <v>148.69</v>
      </c>
      <c r="AR17" s="78">
        <v>95.2</v>
      </c>
      <c r="AS17" s="78">
        <v>93.09</v>
      </c>
      <c r="AT17" s="78">
        <v>91.57</v>
      </c>
      <c r="AU17" s="78">
        <v>79.8</v>
      </c>
      <c r="AV17" s="78">
        <v>107.11</v>
      </c>
      <c r="AW17" s="78">
        <v>63.16</v>
      </c>
      <c r="AX17" s="78">
        <v>124.27</v>
      </c>
      <c r="AY17" s="78">
        <v>87.59</v>
      </c>
      <c r="AZ17" s="78">
        <v>113.13</v>
      </c>
      <c r="BA17" s="78">
        <v>112.28</v>
      </c>
      <c r="BB17" s="78">
        <v>135.35</v>
      </c>
      <c r="BC17" s="78">
        <v>96.22</v>
      </c>
      <c r="BD17" s="78">
        <v>148.89</v>
      </c>
      <c r="BE17" s="78">
        <v>105.08</v>
      </c>
      <c r="BF17" s="78">
        <v>137.5</v>
      </c>
      <c r="BG17" s="78">
        <v>94.31</v>
      </c>
      <c r="BH17" s="78">
        <v>121.78</v>
      </c>
      <c r="BI17" s="78">
        <v>104.08</v>
      </c>
      <c r="BJ17" s="78">
        <v>106.42</v>
      </c>
      <c r="BK17" s="78">
        <v>55.67</v>
      </c>
      <c r="BL17" s="78">
        <v>90.77</v>
      </c>
      <c r="BM17" s="78">
        <v>104.46</v>
      </c>
      <c r="BN17" s="78">
        <v>148.48</v>
      </c>
      <c r="BO17" s="78">
        <v>137.92</v>
      </c>
      <c r="BP17" s="78">
        <v>104.73</v>
      </c>
      <c r="BQ17" s="78">
        <v>98.86</v>
      </c>
      <c r="BR17" s="78">
        <v>108.92</v>
      </c>
      <c r="BS17" s="78">
        <v>122.46</v>
      </c>
      <c r="BT17" s="78">
        <v>133.12</v>
      </c>
      <c r="BU17" s="78">
        <v>197.42</v>
      </c>
      <c r="BV17" s="78">
        <v>216.07</v>
      </c>
      <c r="BW17" s="78">
        <v>117.53</v>
      </c>
      <c r="BX17" s="78">
        <v>183.54</v>
      </c>
      <c r="BY17" s="78">
        <v>156.94</v>
      </c>
      <c r="BZ17" s="78">
        <v>153.07</v>
      </c>
      <c r="CA17" s="78">
        <v>219.18</v>
      </c>
      <c r="CB17" s="78">
        <v>193.29</v>
      </c>
      <c r="CC17" s="78">
        <v>125.5</v>
      </c>
      <c r="CD17" s="78">
        <v>292.45</v>
      </c>
      <c r="CE17" s="78">
        <v>242.13</v>
      </c>
      <c r="CF17" s="78">
        <v>218.95</v>
      </c>
      <c r="CG17" s="78">
        <v>266.31</v>
      </c>
      <c r="CH17" s="78">
        <v>150.25</v>
      </c>
      <c r="CI17" s="78">
        <v>194.34</v>
      </c>
      <c r="CJ17" s="78">
        <v>302.76</v>
      </c>
      <c r="CK17" s="78">
        <v>262.12</v>
      </c>
      <c r="CL17" s="78">
        <v>246.51</v>
      </c>
      <c r="CM17" s="78">
        <v>224.37</v>
      </c>
      <c r="CN17" s="78">
        <v>149.76</v>
      </c>
      <c r="CO17" s="78">
        <v>261.88</v>
      </c>
      <c r="CP17" s="78">
        <v>214.98</v>
      </c>
    </row>
    <row r="18" spans="1:94" ht="15.75">
      <c r="A18" s="76" t="s">
        <v>63</v>
      </c>
      <c r="B18" s="77">
        <v>87.09</v>
      </c>
      <c r="C18" s="78">
        <v>176.54</v>
      </c>
      <c r="D18" s="77">
        <v>88.27</v>
      </c>
      <c r="E18" s="77">
        <v>47.99</v>
      </c>
      <c r="F18" s="77">
        <v>55.51</v>
      </c>
      <c r="G18" s="77">
        <v>57.16</v>
      </c>
      <c r="H18" s="77">
        <v>59.98</v>
      </c>
      <c r="I18" s="77">
        <v>61.33</v>
      </c>
      <c r="J18" s="77">
        <v>75.43</v>
      </c>
      <c r="K18" s="77">
        <v>78.09</v>
      </c>
      <c r="L18" s="77">
        <v>49.68</v>
      </c>
      <c r="M18" s="77">
        <v>74.83</v>
      </c>
      <c r="N18" s="77">
        <v>90</v>
      </c>
      <c r="O18" s="77">
        <v>81.55</v>
      </c>
      <c r="P18" s="77">
        <v>97.29</v>
      </c>
      <c r="Q18" s="77">
        <v>92.72</v>
      </c>
      <c r="R18" s="77">
        <v>83.01</v>
      </c>
      <c r="S18" s="78">
        <v>100.88</v>
      </c>
      <c r="T18" s="78">
        <v>57.21</v>
      </c>
      <c r="U18" s="78">
        <v>93.59</v>
      </c>
      <c r="V18" s="78">
        <v>79.35</v>
      </c>
      <c r="W18" s="78">
        <v>58.09</v>
      </c>
      <c r="X18" s="78">
        <v>30.74</v>
      </c>
      <c r="Y18" s="78">
        <v>25.06</v>
      </c>
      <c r="Z18" s="78">
        <v>72.07</v>
      </c>
      <c r="AA18" s="78">
        <v>89.39</v>
      </c>
      <c r="AB18" s="78">
        <v>42.41</v>
      </c>
      <c r="AC18" s="78">
        <v>33.25</v>
      </c>
      <c r="AD18" s="78">
        <v>28.94</v>
      </c>
      <c r="AE18" s="78">
        <v>39.39</v>
      </c>
      <c r="AF18" s="78">
        <v>68.21</v>
      </c>
      <c r="AG18" s="78">
        <v>43.19</v>
      </c>
      <c r="AH18" s="78">
        <v>36.34</v>
      </c>
      <c r="AI18" s="78">
        <v>30.04</v>
      </c>
      <c r="AJ18" s="78">
        <v>64.89</v>
      </c>
      <c r="AK18" s="78">
        <v>120.72</v>
      </c>
      <c r="AL18" s="78">
        <v>39.76</v>
      </c>
      <c r="AM18" s="78">
        <v>16.83</v>
      </c>
      <c r="AN18" s="78">
        <v>71.31</v>
      </c>
      <c r="AO18" s="78">
        <v>30.05</v>
      </c>
      <c r="AP18" s="78">
        <v>34.53</v>
      </c>
      <c r="AQ18" s="78">
        <v>37.94</v>
      </c>
      <c r="AR18" s="78">
        <v>24.26</v>
      </c>
      <c r="AS18" s="78">
        <v>24.66</v>
      </c>
      <c r="AT18" s="78">
        <v>24.01</v>
      </c>
      <c r="AU18" s="78">
        <v>20.77</v>
      </c>
      <c r="AV18" s="78">
        <v>26.72</v>
      </c>
      <c r="AW18" s="78">
        <v>15.32</v>
      </c>
      <c r="AX18" s="78">
        <v>29.89</v>
      </c>
      <c r="AY18" s="78">
        <v>21.25</v>
      </c>
      <c r="AZ18" s="78">
        <v>28.26</v>
      </c>
      <c r="BA18" s="78">
        <v>28.8</v>
      </c>
      <c r="BB18" s="78">
        <v>33.27</v>
      </c>
      <c r="BC18" s="78">
        <v>21.73</v>
      </c>
      <c r="BD18" s="78">
        <v>36.9</v>
      </c>
      <c r="BE18" s="78">
        <v>25.65</v>
      </c>
      <c r="BF18" s="78">
        <v>31.94</v>
      </c>
      <c r="BG18" s="78">
        <v>23.06</v>
      </c>
      <c r="BH18" s="78">
        <v>28.55</v>
      </c>
      <c r="BI18" s="78">
        <v>25.77</v>
      </c>
      <c r="BJ18" s="78">
        <v>26.96</v>
      </c>
      <c r="BK18" s="78">
        <v>13.69</v>
      </c>
      <c r="BL18" s="78">
        <v>21.87</v>
      </c>
      <c r="BM18" s="78">
        <v>25.88</v>
      </c>
      <c r="BN18" s="78">
        <v>34.53</v>
      </c>
      <c r="BO18" s="78">
        <v>32.5</v>
      </c>
      <c r="BP18" s="78">
        <v>25.35</v>
      </c>
      <c r="BQ18" s="78">
        <v>25.49</v>
      </c>
      <c r="BR18" s="78">
        <v>26.68</v>
      </c>
      <c r="BS18" s="78">
        <v>28.55</v>
      </c>
      <c r="BT18" s="78">
        <v>32.8</v>
      </c>
      <c r="BU18" s="78">
        <v>48.52</v>
      </c>
      <c r="BV18" s="78">
        <v>52.92</v>
      </c>
      <c r="BW18" s="78">
        <v>28.31</v>
      </c>
      <c r="BX18" s="78">
        <v>44.18</v>
      </c>
      <c r="BY18" s="78">
        <v>39.55</v>
      </c>
      <c r="BZ18" s="78">
        <v>37.17</v>
      </c>
      <c r="CA18" s="78">
        <v>55.11</v>
      </c>
      <c r="CB18" s="78">
        <v>45.52</v>
      </c>
      <c r="CC18" s="78">
        <v>30.06</v>
      </c>
      <c r="CD18" s="78">
        <v>67.74</v>
      </c>
      <c r="CE18" s="78">
        <v>56.96</v>
      </c>
      <c r="CF18" s="78">
        <v>52.76</v>
      </c>
      <c r="CG18" s="78">
        <v>64.76</v>
      </c>
      <c r="CH18" s="78">
        <v>37.28</v>
      </c>
      <c r="CI18" s="78">
        <v>47.73</v>
      </c>
      <c r="CJ18" s="78">
        <v>74.06</v>
      </c>
      <c r="CK18" s="78">
        <v>65.41</v>
      </c>
      <c r="CL18" s="78">
        <v>58.51</v>
      </c>
      <c r="CM18" s="78">
        <v>55.77</v>
      </c>
      <c r="CN18" s="78">
        <v>36.24</v>
      </c>
      <c r="CO18" s="78">
        <v>61.84</v>
      </c>
      <c r="CP18" s="78">
        <v>51.71</v>
      </c>
    </row>
    <row r="19" spans="1:94" ht="15.75">
      <c r="A19" s="76" t="s">
        <v>64</v>
      </c>
      <c r="B19" s="78">
        <v>775.05</v>
      </c>
      <c r="C19" s="78">
        <v>1534.58</v>
      </c>
      <c r="D19" s="78">
        <v>793.44</v>
      </c>
      <c r="E19" s="78">
        <v>435.01</v>
      </c>
      <c r="F19" s="78">
        <v>517.72</v>
      </c>
      <c r="G19" s="78">
        <v>513.71</v>
      </c>
      <c r="H19" s="78">
        <v>580.54</v>
      </c>
      <c r="I19" s="78">
        <v>551.31</v>
      </c>
      <c r="J19" s="78">
        <v>676.76</v>
      </c>
      <c r="K19" s="78">
        <v>725.03</v>
      </c>
      <c r="L19" s="78">
        <v>444.04</v>
      </c>
      <c r="M19" s="78">
        <v>664.51</v>
      </c>
      <c r="N19" s="78">
        <v>803.64</v>
      </c>
      <c r="O19" s="78">
        <v>729.55</v>
      </c>
      <c r="P19" s="78">
        <v>894.41</v>
      </c>
      <c r="Q19" s="78">
        <v>827.23</v>
      </c>
      <c r="R19" s="78">
        <v>757.78</v>
      </c>
      <c r="S19" s="78">
        <v>883.73</v>
      </c>
      <c r="T19" s="78">
        <v>510.56</v>
      </c>
      <c r="U19" s="78">
        <v>821.06</v>
      </c>
      <c r="V19" s="78">
        <v>700.28</v>
      </c>
      <c r="W19" s="78">
        <v>534.34</v>
      </c>
      <c r="X19" s="78">
        <v>351.85</v>
      </c>
      <c r="Y19" s="78">
        <v>277.57</v>
      </c>
      <c r="Z19" s="78">
        <v>779.98</v>
      </c>
      <c r="AA19" s="78">
        <v>922.16</v>
      </c>
      <c r="AB19" s="78">
        <v>460.82</v>
      </c>
      <c r="AC19" s="78">
        <v>359.75</v>
      </c>
      <c r="AD19" s="78">
        <v>316.24</v>
      </c>
      <c r="AE19" s="78">
        <v>412.08</v>
      </c>
      <c r="AF19" s="78">
        <v>710.38</v>
      </c>
      <c r="AG19" s="78">
        <v>459.78</v>
      </c>
      <c r="AH19" s="78">
        <v>394.54</v>
      </c>
      <c r="AI19" s="78">
        <v>329.97</v>
      </c>
      <c r="AJ19" s="78">
        <v>697.55</v>
      </c>
      <c r="AK19" s="78">
        <v>1132.59</v>
      </c>
      <c r="AL19" s="78">
        <v>466.37</v>
      </c>
      <c r="AM19" s="78">
        <v>197.71</v>
      </c>
      <c r="AN19" s="78">
        <v>780.31</v>
      </c>
      <c r="AO19" s="78">
        <v>329.58</v>
      </c>
      <c r="AP19" s="78">
        <v>388.33</v>
      </c>
      <c r="AQ19" s="78">
        <v>421.73</v>
      </c>
      <c r="AR19" s="78">
        <v>273.55</v>
      </c>
      <c r="AS19" s="78">
        <v>293.77</v>
      </c>
      <c r="AT19" s="78">
        <v>256.75</v>
      </c>
      <c r="AU19" s="78">
        <v>242.02</v>
      </c>
      <c r="AV19" s="78">
        <v>309.12</v>
      </c>
      <c r="AW19" s="78">
        <v>173.87</v>
      </c>
      <c r="AX19" s="78">
        <v>335.52</v>
      </c>
      <c r="AY19" s="78">
        <v>241.84</v>
      </c>
      <c r="AZ19" s="78">
        <v>324.59</v>
      </c>
      <c r="BA19" s="78">
        <v>335.86</v>
      </c>
      <c r="BB19" s="78">
        <v>369.41</v>
      </c>
      <c r="BC19" s="78">
        <v>228.65</v>
      </c>
      <c r="BD19" s="78">
        <v>412.14</v>
      </c>
      <c r="BE19" s="78">
        <v>285.66</v>
      </c>
      <c r="BF19" s="78">
        <v>343.62</v>
      </c>
      <c r="BG19" s="78">
        <v>261.98</v>
      </c>
      <c r="BH19" s="78">
        <v>300.02</v>
      </c>
      <c r="BI19" s="78">
        <v>290.89</v>
      </c>
      <c r="BJ19" s="78">
        <v>310.12</v>
      </c>
      <c r="BK19" s="78">
        <v>155.56</v>
      </c>
      <c r="BL19" s="78">
        <v>237.84</v>
      </c>
      <c r="BM19" s="78">
        <v>300.11</v>
      </c>
      <c r="BN19" s="78">
        <v>361.88</v>
      </c>
      <c r="BO19" s="78">
        <v>355.02</v>
      </c>
      <c r="BP19" s="78">
        <v>288.74</v>
      </c>
      <c r="BQ19" s="78">
        <v>296.08</v>
      </c>
      <c r="BR19" s="78">
        <v>303.53</v>
      </c>
      <c r="BS19" s="78">
        <v>302.84</v>
      </c>
      <c r="BT19" s="78">
        <v>366.54</v>
      </c>
      <c r="BU19" s="78">
        <v>549.71</v>
      </c>
      <c r="BV19" s="78">
        <v>591.42</v>
      </c>
      <c r="BW19" s="78">
        <v>311.31</v>
      </c>
      <c r="BX19" s="78">
        <v>479.85</v>
      </c>
      <c r="BY19" s="78">
        <v>443.03</v>
      </c>
      <c r="BZ19" s="78">
        <v>404.34</v>
      </c>
      <c r="CA19" s="78">
        <v>612.64</v>
      </c>
      <c r="CB19" s="78">
        <v>485.48</v>
      </c>
      <c r="CC19" s="78">
        <v>328.82</v>
      </c>
      <c r="CD19" s="78">
        <v>722.68</v>
      </c>
      <c r="CE19" s="78">
        <v>612.34</v>
      </c>
      <c r="CF19" s="78">
        <v>584.65</v>
      </c>
      <c r="CG19" s="78">
        <v>694.43</v>
      </c>
      <c r="CH19" s="78">
        <v>414.97</v>
      </c>
      <c r="CI19" s="78">
        <v>520.84</v>
      </c>
      <c r="CJ19" s="78">
        <v>808.61</v>
      </c>
      <c r="CK19" s="78">
        <v>731.67</v>
      </c>
      <c r="CL19" s="78">
        <v>643.08</v>
      </c>
      <c r="CM19" s="78">
        <v>624.39</v>
      </c>
      <c r="CN19" s="78">
        <v>397.83</v>
      </c>
      <c r="CO19" s="78">
        <v>671.33</v>
      </c>
      <c r="CP19" s="78">
        <v>557.19</v>
      </c>
    </row>
    <row r="20" spans="1:94" ht="15.75">
      <c r="A20" s="76" t="s">
        <v>65</v>
      </c>
      <c r="B20" s="78">
        <v>125.28599999999999</v>
      </c>
      <c r="C20" s="78">
        <v>251.21599999999998</v>
      </c>
      <c r="D20" s="78">
        <v>126.93799999999999</v>
      </c>
      <c r="E20" s="77">
        <v>70.14</v>
      </c>
      <c r="F20" s="77">
        <v>87.682</v>
      </c>
      <c r="G20" s="77">
        <v>84.51799999999999</v>
      </c>
      <c r="H20" s="77">
        <v>99.4</v>
      </c>
      <c r="I20" s="77">
        <v>88.578</v>
      </c>
      <c r="J20" s="78">
        <v>109.452</v>
      </c>
      <c r="K20" s="78">
        <v>117.75399999999999</v>
      </c>
      <c r="L20" s="77">
        <v>72.52</v>
      </c>
      <c r="M20" s="78">
        <v>103.208</v>
      </c>
      <c r="N20" s="78">
        <v>127.008</v>
      </c>
      <c r="O20" s="78">
        <v>116.41</v>
      </c>
      <c r="P20" s="78">
        <v>144.9</v>
      </c>
      <c r="Q20" s="78">
        <v>130.088</v>
      </c>
      <c r="R20" s="78">
        <v>126.04199999999999</v>
      </c>
      <c r="S20" s="78">
        <v>139.25799999999998</v>
      </c>
      <c r="T20" s="77">
        <v>82.838</v>
      </c>
      <c r="U20" s="78">
        <v>132.006</v>
      </c>
      <c r="V20" s="78">
        <v>108.96199999999999</v>
      </c>
      <c r="W20" s="78">
        <v>89.124</v>
      </c>
      <c r="X20" s="78">
        <v>79.75566666666666</v>
      </c>
      <c r="Y20" s="78">
        <v>60.988666666666674</v>
      </c>
      <c r="Z20" s="78">
        <v>176.155</v>
      </c>
      <c r="AA20" s="78">
        <v>186.347</v>
      </c>
      <c r="AB20" s="78">
        <v>98.55533333333332</v>
      </c>
      <c r="AC20" s="78">
        <v>78.56333333333333</v>
      </c>
      <c r="AD20" s="78">
        <v>69.59633333333333</v>
      </c>
      <c r="AE20" s="78">
        <v>89.65366666666665</v>
      </c>
      <c r="AF20" s="78">
        <v>141.0873333333333</v>
      </c>
      <c r="AG20" s="78">
        <v>99.92733333333332</v>
      </c>
      <c r="AH20" s="78">
        <v>86.17466666666665</v>
      </c>
      <c r="AI20" s="78">
        <v>72.52</v>
      </c>
      <c r="AJ20" s="78">
        <v>148.813</v>
      </c>
      <c r="AK20" s="78">
        <v>317.55266666666665</v>
      </c>
      <c r="AL20" s="78">
        <v>112.01399999999998</v>
      </c>
      <c r="AM20" s="78">
        <v>47.61166666666667</v>
      </c>
      <c r="AN20" s="78">
        <v>174.88099999999997</v>
      </c>
      <c r="AO20" s="78">
        <v>70.49466666666666</v>
      </c>
      <c r="AP20" s="78">
        <v>86.22366666666666</v>
      </c>
      <c r="AQ20" s="78">
        <v>92.28333333333333</v>
      </c>
      <c r="AR20" s="78">
        <v>63.86333333333333</v>
      </c>
      <c r="AS20" s="78">
        <v>72.14433333333334</v>
      </c>
      <c r="AT20" s="78">
        <v>58.751</v>
      </c>
      <c r="AU20" s="78">
        <v>58.52233333333332</v>
      </c>
      <c r="AV20" s="78">
        <v>61.16599999999999</v>
      </c>
      <c r="AW20" s="78">
        <v>34.38399999999999</v>
      </c>
      <c r="AX20" s="78">
        <v>66.486</v>
      </c>
      <c r="AY20" s="78">
        <v>47.501999999999995</v>
      </c>
      <c r="AZ20" s="78">
        <v>64.862</v>
      </c>
      <c r="BA20" s="78">
        <v>68.67</v>
      </c>
      <c r="BB20" s="78">
        <v>74.01799999999999</v>
      </c>
      <c r="BC20" s="78">
        <v>45.66799999999999</v>
      </c>
      <c r="BD20" s="78">
        <v>83.132</v>
      </c>
      <c r="BE20" s="78">
        <v>56.965999999999994</v>
      </c>
      <c r="BF20" s="78">
        <v>67.18599999999999</v>
      </c>
      <c r="BG20" s="78">
        <v>53.465999999999994</v>
      </c>
      <c r="BH20" s="78">
        <v>58.436</v>
      </c>
      <c r="BI20" s="78">
        <v>58.31</v>
      </c>
      <c r="BJ20" s="78">
        <v>61.86599999999999</v>
      </c>
      <c r="BK20" s="78">
        <v>32.102</v>
      </c>
      <c r="BL20" s="78">
        <v>47.334</v>
      </c>
      <c r="BM20" s="78">
        <v>61.291999999999994</v>
      </c>
      <c r="BN20" s="78">
        <v>70.952</v>
      </c>
      <c r="BO20" s="78">
        <v>71.176</v>
      </c>
      <c r="BP20" s="78">
        <v>57.96</v>
      </c>
      <c r="BQ20" s="78">
        <v>60.928</v>
      </c>
      <c r="BR20" s="78">
        <v>62.187999999999995</v>
      </c>
      <c r="BS20" s="78">
        <v>59.556</v>
      </c>
      <c r="BT20" s="78">
        <v>72.562</v>
      </c>
      <c r="BU20" s="78">
        <v>109.73199999999999</v>
      </c>
      <c r="BV20" s="78">
        <v>119.77</v>
      </c>
      <c r="BW20" s="78">
        <v>61.838</v>
      </c>
      <c r="BX20" s="78">
        <v>94.09399999999998</v>
      </c>
      <c r="BY20" s="78">
        <v>86.31</v>
      </c>
      <c r="BZ20" s="78">
        <v>81.66199999999999</v>
      </c>
      <c r="CA20" s="78">
        <v>121.968</v>
      </c>
      <c r="CB20" s="78">
        <v>94.906</v>
      </c>
      <c r="CC20" s="78">
        <v>65.702</v>
      </c>
      <c r="CD20" s="78">
        <v>139.846</v>
      </c>
      <c r="CE20" s="78">
        <v>120.16199999999999</v>
      </c>
      <c r="CF20" s="78">
        <v>114.17</v>
      </c>
      <c r="CG20" s="78">
        <v>132.25799999999998</v>
      </c>
      <c r="CH20" s="78">
        <v>83.79</v>
      </c>
      <c r="CI20" s="78">
        <v>101.06599999999999</v>
      </c>
      <c r="CJ20" s="78">
        <v>154.476</v>
      </c>
      <c r="CK20" s="78">
        <v>142.89799999999997</v>
      </c>
      <c r="CL20" s="78">
        <v>123.9</v>
      </c>
      <c r="CM20" s="78">
        <v>123.83</v>
      </c>
      <c r="CN20" s="78">
        <v>79.758</v>
      </c>
      <c r="CO20" s="78">
        <v>129.416</v>
      </c>
      <c r="CP20" s="78">
        <v>110.404</v>
      </c>
    </row>
    <row r="21" spans="1:94" ht="15.75">
      <c r="A21" s="76" t="s">
        <v>66</v>
      </c>
      <c r="B21" s="78">
        <v>5631.6</v>
      </c>
      <c r="C21" s="78">
        <v>5023.87</v>
      </c>
      <c r="D21" s="78">
        <v>5961.11</v>
      </c>
      <c r="E21" s="78">
        <v>5849.62</v>
      </c>
      <c r="F21" s="78">
        <v>6037.39</v>
      </c>
      <c r="G21" s="78">
        <v>6182.37</v>
      </c>
      <c r="H21" s="78">
        <v>5949.07</v>
      </c>
      <c r="I21" s="78">
        <v>5971.11</v>
      </c>
      <c r="J21" s="78">
        <v>6020.62</v>
      </c>
      <c r="K21" s="78">
        <v>5918.28</v>
      </c>
      <c r="L21" s="78">
        <v>6032.86</v>
      </c>
      <c r="M21" s="78">
        <v>5604.47</v>
      </c>
      <c r="N21" s="78">
        <v>5749.99</v>
      </c>
      <c r="O21" s="78">
        <v>6289.77</v>
      </c>
      <c r="P21" s="78">
        <v>5782.08</v>
      </c>
      <c r="Q21" s="78">
        <v>5679.55</v>
      </c>
      <c r="R21" s="78">
        <v>6008.08</v>
      </c>
      <c r="S21" s="78">
        <v>5655.87</v>
      </c>
      <c r="T21" s="78">
        <v>5872.86</v>
      </c>
      <c r="U21" s="78">
        <v>5838.32</v>
      </c>
      <c r="V21" s="78">
        <v>5732.34</v>
      </c>
      <c r="W21" s="78">
        <v>5955.29</v>
      </c>
      <c r="X21" s="78">
        <v>7365.99</v>
      </c>
      <c r="Y21" s="78">
        <v>7520.24</v>
      </c>
      <c r="Z21" s="78">
        <v>5680.25</v>
      </c>
      <c r="AA21" s="78">
        <v>7685.56</v>
      </c>
      <c r="AB21" s="78">
        <v>8067.59</v>
      </c>
      <c r="AC21" s="78">
        <v>8614.39</v>
      </c>
      <c r="AD21" s="78">
        <v>7961.47</v>
      </c>
      <c r="AE21" s="78">
        <v>8155.62</v>
      </c>
      <c r="AF21" s="78">
        <v>7462.92</v>
      </c>
      <c r="AG21" s="78">
        <v>8342.59</v>
      </c>
      <c r="AH21" s="78">
        <v>7405.9</v>
      </c>
      <c r="AI21" s="78">
        <v>7490.44</v>
      </c>
      <c r="AJ21" s="78">
        <v>9353.39</v>
      </c>
      <c r="AK21" s="78">
        <v>8035.47</v>
      </c>
      <c r="AL21" s="78">
        <v>10206.32</v>
      </c>
      <c r="AM21" s="78">
        <v>8061.29</v>
      </c>
      <c r="AN21" s="78">
        <v>9399.83</v>
      </c>
      <c r="AO21" s="78">
        <v>9047.24</v>
      </c>
      <c r="AP21" s="78">
        <v>10682.82</v>
      </c>
      <c r="AQ21" s="78">
        <v>9934.01</v>
      </c>
      <c r="AR21" s="78">
        <v>7737.02</v>
      </c>
      <c r="AS21" s="78">
        <v>6971.41</v>
      </c>
      <c r="AT21" s="78">
        <v>10001.15</v>
      </c>
      <c r="AU21" s="78">
        <v>8271.09</v>
      </c>
      <c r="AV21" s="78">
        <v>9869.37</v>
      </c>
      <c r="AW21" s="78">
        <v>8908.58</v>
      </c>
      <c r="AX21" s="78">
        <v>9083.95</v>
      </c>
      <c r="AY21" s="78">
        <v>9427.15</v>
      </c>
      <c r="AZ21" s="78">
        <v>9758.26</v>
      </c>
      <c r="BA21" s="78">
        <v>9558.56</v>
      </c>
      <c r="BB21" s="78">
        <v>9261.01</v>
      </c>
      <c r="BC21" s="78">
        <v>7951.29</v>
      </c>
      <c r="BD21" s="78">
        <v>9610.27</v>
      </c>
      <c r="BE21" s="78">
        <v>9752.8</v>
      </c>
      <c r="BF21" s="78">
        <v>9269.04</v>
      </c>
      <c r="BG21" s="78">
        <v>9483.52</v>
      </c>
      <c r="BH21" s="78">
        <v>8482.05</v>
      </c>
      <c r="BI21" s="78">
        <v>9736.84</v>
      </c>
      <c r="BJ21" s="78">
        <v>9829.39</v>
      </c>
      <c r="BK21" s="78">
        <v>10136.14</v>
      </c>
      <c r="BL21" s="78">
        <v>9359.61</v>
      </c>
      <c r="BM21" s="78">
        <v>9874.51</v>
      </c>
      <c r="BN21" s="78">
        <v>9090.98</v>
      </c>
      <c r="BO21" s="78">
        <v>9176.86</v>
      </c>
      <c r="BP21" s="78">
        <v>9776.22</v>
      </c>
      <c r="BQ21" s="78">
        <v>10163.76</v>
      </c>
      <c r="BR21" s="78">
        <v>9737.77</v>
      </c>
      <c r="BS21" s="78">
        <v>9235.33</v>
      </c>
      <c r="BT21" s="78">
        <v>9281.44</v>
      </c>
      <c r="BU21" s="78">
        <v>9211.01</v>
      </c>
      <c r="BV21" s="78">
        <v>9619.98</v>
      </c>
      <c r="BW21" s="78">
        <v>8817.92</v>
      </c>
      <c r="BX21" s="78">
        <v>9383.16</v>
      </c>
      <c r="BY21" s="78">
        <v>10243.46</v>
      </c>
      <c r="BZ21" s="78">
        <v>9787.88</v>
      </c>
      <c r="CA21" s="78">
        <v>9942.09</v>
      </c>
      <c r="CB21" s="78">
        <v>9240.72</v>
      </c>
      <c r="CC21" s="78">
        <v>8999.85</v>
      </c>
      <c r="CD21" s="78">
        <v>9189.98</v>
      </c>
      <c r="CE21" s="78">
        <v>9462.62</v>
      </c>
      <c r="CF21" s="78">
        <v>8836.48</v>
      </c>
      <c r="CG21" s="78">
        <v>10078.1</v>
      </c>
      <c r="CH21" s="78">
        <v>9376.21</v>
      </c>
      <c r="CI21" s="78">
        <v>9804.58</v>
      </c>
      <c r="CJ21" s="78">
        <v>10310.67</v>
      </c>
      <c r="CK21" s="78">
        <v>9857.14</v>
      </c>
      <c r="CL21" s="78">
        <v>10075.02</v>
      </c>
      <c r="CM21" s="78">
        <v>9996.2</v>
      </c>
      <c r="CN21" s="78">
        <v>9076.51</v>
      </c>
      <c r="CO21" s="78">
        <v>9882.4</v>
      </c>
      <c r="CP21" s="78">
        <v>9781.13</v>
      </c>
    </row>
    <row r="22" spans="1:94" ht="15.75">
      <c r="A22" s="76" t="s">
        <v>67</v>
      </c>
      <c r="B22" s="79">
        <v>6.5</v>
      </c>
      <c r="C22" s="79">
        <v>7.52</v>
      </c>
      <c r="D22" s="79">
        <v>4.37</v>
      </c>
      <c r="E22" s="79">
        <v>7.09</v>
      </c>
      <c r="F22" s="79">
        <v>8.58</v>
      </c>
      <c r="G22" s="79">
        <v>4.16</v>
      </c>
      <c r="H22" s="79">
        <v>8.56</v>
      </c>
      <c r="I22" s="79">
        <v>8.01</v>
      </c>
      <c r="J22" s="79">
        <v>4.73</v>
      </c>
      <c r="K22" s="79">
        <v>7.58</v>
      </c>
      <c r="L22" s="79">
        <v>7.18</v>
      </c>
      <c r="M22" s="77">
        <v>13.92</v>
      </c>
      <c r="N22" s="77">
        <v>8.17</v>
      </c>
      <c r="O22" s="77">
        <v>5.24</v>
      </c>
      <c r="P22" s="77">
        <v>9.82</v>
      </c>
      <c r="Q22" s="77">
        <v>4.6</v>
      </c>
      <c r="R22" s="77">
        <v>7.43</v>
      </c>
      <c r="S22" s="77">
        <v>4.73</v>
      </c>
      <c r="T22" s="77">
        <v>8.7</v>
      </c>
      <c r="U22" s="77">
        <v>4.82</v>
      </c>
      <c r="V22" s="77">
        <v>13.77</v>
      </c>
      <c r="W22" s="77">
        <v>8.78</v>
      </c>
      <c r="X22" s="77">
        <v>2.34</v>
      </c>
      <c r="Y22" s="77">
        <v>1.75</v>
      </c>
      <c r="Z22" s="77">
        <v>6.36</v>
      </c>
      <c r="AA22" s="77">
        <v>6.08</v>
      </c>
      <c r="AB22" s="77">
        <v>3.75</v>
      </c>
      <c r="AC22" s="77">
        <v>1.372</v>
      </c>
      <c r="AD22" s="77">
        <v>2.24</v>
      </c>
      <c r="AE22" s="77">
        <v>4.76</v>
      </c>
      <c r="AF22" s="77">
        <v>12.01</v>
      </c>
      <c r="AG22" s="77">
        <v>4.85</v>
      </c>
      <c r="AH22" s="77">
        <v>1.59</v>
      </c>
      <c r="AI22" s="77">
        <v>3.75</v>
      </c>
      <c r="AJ22" s="77">
        <v>2.28</v>
      </c>
      <c r="AK22" s="77">
        <v>6.13</v>
      </c>
      <c r="AL22" s="77">
        <v>4.19</v>
      </c>
      <c r="AM22" s="77">
        <v>1.395</v>
      </c>
      <c r="AN22" s="77">
        <v>2.51</v>
      </c>
      <c r="AO22" s="77">
        <v>3.2</v>
      </c>
      <c r="AP22" s="77">
        <v>2.71</v>
      </c>
      <c r="AQ22" s="77">
        <v>2.86</v>
      </c>
      <c r="AR22" s="77">
        <v>2.51</v>
      </c>
      <c r="AS22" s="77">
        <v>2.28</v>
      </c>
      <c r="AT22" s="77">
        <v>1.88</v>
      </c>
      <c r="AU22" s="77">
        <v>2</v>
      </c>
      <c r="AV22" s="77">
        <v>1.94</v>
      </c>
      <c r="AW22" s="77">
        <v>0.838</v>
      </c>
      <c r="AX22" s="77">
        <v>1.548</v>
      </c>
      <c r="AY22" s="77">
        <v>1.264</v>
      </c>
      <c r="AZ22" s="77">
        <v>1.836</v>
      </c>
      <c r="BA22" s="77">
        <v>2.15</v>
      </c>
      <c r="BB22" s="77">
        <v>1.97</v>
      </c>
      <c r="BC22" s="77">
        <v>0.481</v>
      </c>
      <c r="BD22" s="77">
        <v>2.16</v>
      </c>
      <c r="BE22" s="77">
        <v>1.223</v>
      </c>
      <c r="BF22" s="77">
        <v>0.718</v>
      </c>
      <c r="BG22" s="77">
        <v>1.504</v>
      </c>
      <c r="BH22" s="77">
        <v>0.742</v>
      </c>
      <c r="BI22" s="77">
        <v>1.652</v>
      </c>
      <c r="BJ22" s="77">
        <v>2.16</v>
      </c>
      <c r="BK22" s="77">
        <v>1.054</v>
      </c>
      <c r="BL22" s="77">
        <v>0.879</v>
      </c>
      <c r="BM22" s="77">
        <v>1.704</v>
      </c>
      <c r="BN22" s="77">
        <v>0.757</v>
      </c>
      <c r="BO22" s="77">
        <v>0.926</v>
      </c>
      <c r="BP22" s="77">
        <v>1.356</v>
      </c>
      <c r="BQ22" s="77">
        <v>1.9</v>
      </c>
      <c r="BR22" s="77">
        <v>1.719</v>
      </c>
      <c r="BS22" s="77">
        <v>0.723</v>
      </c>
      <c r="BT22" s="77">
        <v>3.55</v>
      </c>
      <c r="BU22" s="77">
        <v>6.29</v>
      </c>
      <c r="BV22" s="77">
        <v>7.19</v>
      </c>
      <c r="BW22" s="77">
        <v>2.76</v>
      </c>
      <c r="BX22" s="77">
        <v>5.13</v>
      </c>
      <c r="BY22" s="77">
        <v>6.21</v>
      </c>
      <c r="BZ22" s="77">
        <v>4.44</v>
      </c>
      <c r="CA22" s="77">
        <v>8.9</v>
      </c>
      <c r="CB22" s="77">
        <v>4.82</v>
      </c>
      <c r="CC22" s="77">
        <v>2.88</v>
      </c>
      <c r="CD22" s="77">
        <v>3.9</v>
      </c>
      <c r="CE22" s="77">
        <v>3.72</v>
      </c>
      <c r="CF22" s="77">
        <v>5</v>
      </c>
      <c r="CG22" s="77">
        <v>5.54</v>
      </c>
      <c r="CH22" s="77">
        <v>5.47</v>
      </c>
      <c r="CI22" s="77">
        <v>6.14</v>
      </c>
      <c r="CJ22" s="77">
        <v>5.76</v>
      </c>
      <c r="CK22" s="77">
        <v>8.92</v>
      </c>
      <c r="CL22" s="77">
        <v>4.29</v>
      </c>
      <c r="CM22" s="77">
        <v>8.84</v>
      </c>
      <c r="CN22" s="77">
        <v>3.64</v>
      </c>
      <c r="CO22" s="77">
        <v>4.09</v>
      </c>
      <c r="CP22" s="77">
        <v>4.59</v>
      </c>
    </row>
    <row r="23" spans="1:94" ht="15.75">
      <c r="A23" s="76" t="s">
        <v>69</v>
      </c>
      <c r="B23" s="78">
        <v>111.65</v>
      </c>
      <c r="C23" s="78">
        <v>368.11</v>
      </c>
      <c r="D23" s="78">
        <v>124.69</v>
      </c>
      <c r="E23" s="77">
        <v>83.51</v>
      </c>
      <c r="F23" s="77">
        <v>78.66</v>
      </c>
      <c r="G23" s="77">
        <v>66.96</v>
      </c>
      <c r="H23" s="77">
        <v>92.64</v>
      </c>
      <c r="I23" s="78">
        <v>100.47</v>
      </c>
      <c r="J23" s="77">
        <v>86</v>
      </c>
      <c r="K23" s="78">
        <v>110.3</v>
      </c>
      <c r="L23" s="78">
        <v>108.98</v>
      </c>
      <c r="M23" s="78">
        <v>285.64</v>
      </c>
      <c r="N23" s="78">
        <v>147.92</v>
      </c>
      <c r="O23" s="78">
        <v>102.06</v>
      </c>
      <c r="P23" s="78">
        <v>139.94</v>
      </c>
      <c r="Q23" s="78">
        <v>98.69</v>
      </c>
      <c r="R23" s="78">
        <v>118.64</v>
      </c>
      <c r="S23" s="78">
        <v>125.12</v>
      </c>
      <c r="T23" s="78">
        <v>180.76</v>
      </c>
      <c r="U23" s="78">
        <v>108.49</v>
      </c>
      <c r="V23" s="78">
        <v>316.59</v>
      </c>
      <c r="W23" s="78">
        <v>120.04</v>
      </c>
      <c r="X23" s="78">
        <v>1195.88</v>
      </c>
      <c r="Y23" s="78">
        <v>586.91</v>
      </c>
      <c r="Z23" s="78">
        <v>1838.33</v>
      </c>
      <c r="AA23" s="78">
        <v>2105.78</v>
      </c>
      <c r="AB23" s="78">
        <v>1583.55</v>
      </c>
      <c r="AC23" s="78">
        <v>716.98</v>
      </c>
      <c r="AD23" s="78">
        <v>1327.44</v>
      </c>
      <c r="AE23" s="78">
        <v>1553.82</v>
      </c>
      <c r="AF23" s="78">
        <v>4074.7</v>
      </c>
      <c r="AG23" s="78">
        <v>1641.77</v>
      </c>
      <c r="AH23" s="78">
        <v>1324.79</v>
      </c>
      <c r="AI23" s="78">
        <v>634.94</v>
      </c>
      <c r="AJ23" s="78">
        <v>659.75</v>
      </c>
      <c r="AK23" s="78">
        <v>2699.98</v>
      </c>
      <c r="AL23" s="78">
        <v>427.43</v>
      </c>
      <c r="AM23" s="78">
        <v>513.4</v>
      </c>
      <c r="AN23" s="78">
        <v>846.92</v>
      </c>
      <c r="AO23" s="78">
        <v>699.92</v>
      </c>
      <c r="AP23" s="78">
        <v>551.75</v>
      </c>
      <c r="AQ23" s="78">
        <v>543.92</v>
      </c>
      <c r="AR23" s="78">
        <v>460.7</v>
      </c>
      <c r="AS23" s="78">
        <v>691.26</v>
      </c>
      <c r="AT23" s="78">
        <v>524.4</v>
      </c>
      <c r="AU23" s="78">
        <v>622.92</v>
      </c>
      <c r="AV23" s="78">
        <v>427.88</v>
      </c>
      <c r="AW23" s="78">
        <v>175.5</v>
      </c>
      <c r="AX23" s="78">
        <v>394.56</v>
      </c>
      <c r="AY23" s="78">
        <v>265.98</v>
      </c>
      <c r="AZ23" s="78">
        <v>410.56</v>
      </c>
      <c r="BA23" s="78">
        <v>341.7</v>
      </c>
      <c r="BB23" s="78">
        <v>485.49</v>
      </c>
      <c r="BC23" s="78">
        <v>160.6</v>
      </c>
      <c r="BD23" s="78">
        <v>541.51</v>
      </c>
      <c r="BE23" s="78">
        <v>132.06</v>
      </c>
      <c r="BF23" s="78">
        <v>218.24</v>
      </c>
      <c r="BG23" s="78">
        <v>383.13</v>
      </c>
      <c r="BH23" s="78">
        <v>146.21</v>
      </c>
      <c r="BI23" s="78">
        <v>439.78</v>
      </c>
      <c r="BJ23" s="78">
        <v>429.23</v>
      </c>
      <c r="BK23" s="78">
        <v>147.02</v>
      </c>
      <c r="BL23" s="78">
        <v>109.66</v>
      </c>
      <c r="BM23" s="78">
        <v>293.44</v>
      </c>
      <c r="BN23" s="78">
        <v>158.59</v>
      </c>
      <c r="BO23" s="78">
        <v>320.45</v>
      </c>
      <c r="BP23" s="78">
        <v>359.14</v>
      </c>
      <c r="BQ23" s="78">
        <v>284.77</v>
      </c>
      <c r="BR23" s="78">
        <v>412.33</v>
      </c>
      <c r="BS23" s="78">
        <v>129.95</v>
      </c>
      <c r="BT23" s="78">
        <v>251.57</v>
      </c>
      <c r="BU23" s="78">
        <v>405.09</v>
      </c>
      <c r="BV23" s="78">
        <v>456.72</v>
      </c>
      <c r="BW23" s="78">
        <v>245.44</v>
      </c>
      <c r="BX23" s="78">
        <v>461.56</v>
      </c>
      <c r="BY23" s="78">
        <v>357.47</v>
      </c>
      <c r="BZ23" s="78">
        <v>389.97</v>
      </c>
      <c r="CA23" s="78">
        <v>484.17</v>
      </c>
      <c r="CB23" s="78">
        <v>652.22</v>
      </c>
      <c r="CC23" s="78">
        <v>263.53</v>
      </c>
      <c r="CD23" s="78">
        <v>567.85</v>
      </c>
      <c r="CE23" s="78">
        <v>426.47</v>
      </c>
      <c r="CF23" s="78">
        <v>398.86</v>
      </c>
      <c r="CG23" s="78">
        <v>577.13</v>
      </c>
      <c r="CH23" s="78">
        <v>277.7</v>
      </c>
      <c r="CI23" s="78">
        <v>468.2</v>
      </c>
      <c r="CJ23" s="78">
        <v>723.05</v>
      </c>
      <c r="CK23" s="78">
        <v>569.25</v>
      </c>
      <c r="CL23" s="78">
        <v>495.85</v>
      </c>
      <c r="CM23" s="78">
        <v>509.63</v>
      </c>
      <c r="CN23" s="78">
        <v>299.9</v>
      </c>
      <c r="CO23" s="78">
        <v>508.4</v>
      </c>
      <c r="CP23" s="78">
        <v>356.98</v>
      </c>
    </row>
    <row r="24" spans="1:94" ht="15.75">
      <c r="A24" s="76" t="s">
        <v>70</v>
      </c>
      <c r="B24" s="78">
        <v>199.91</v>
      </c>
      <c r="C24" s="78">
        <v>351.2</v>
      </c>
      <c r="D24" s="78">
        <v>177.67</v>
      </c>
      <c r="E24" s="78">
        <v>154.09</v>
      </c>
      <c r="F24" s="78">
        <v>159.83</v>
      </c>
      <c r="G24" s="78">
        <v>127.76</v>
      </c>
      <c r="H24" s="78">
        <v>221.48</v>
      </c>
      <c r="I24" s="78">
        <v>172.75</v>
      </c>
      <c r="J24" s="78">
        <v>145.99</v>
      </c>
      <c r="K24" s="78">
        <v>211.86</v>
      </c>
      <c r="L24" s="78">
        <v>168.47</v>
      </c>
      <c r="M24" s="78">
        <v>380.7</v>
      </c>
      <c r="N24" s="78">
        <v>237.03</v>
      </c>
      <c r="O24" s="78">
        <v>176.35</v>
      </c>
      <c r="P24" s="78">
        <v>283.3</v>
      </c>
      <c r="Q24" s="78">
        <v>169.86</v>
      </c>
      <c r="R24" s="78">
        <v>215.91</v>
      </c>
      <c r="S24" s="78">
        <v>203.96</v>
      </c>
      <c r="T24" s="78">
        <v>227.5</v>
      </c>
      <c r="U24" s="78">
        <v>184.47</v>
      </c>
      <c r="V24" s="78">
        <v>376.12</v>
      </c>
      <c r="W24" s="78">
        <v>198.72</v>
      </c>
      <c r="X24" s="78">
        <v>1546.54</v>
      </c>
      <c r="Y24" s="78">
        <v>789.71</v>
      </c>
      <c r="Z24" s="78">
        <v>1701.27</v>
      </c>
      <c r="AA24" s="78">
        <v>1866.76</v>
      </c>
      <c r="AB24" s="78">
        <v>1475.89</v>
      </c>
      <c r="AC24" s="78">
        <v>845.02</v>
      </c>
      <c r="AD24" s="78">
        <v>1417.92</v>
      </c>
      <c r="AE24" s="78">
        <v>1388.36</v>
      </c>
      <c r="AF24" s="78">
        <v>2414.74</v>
      </c>
      <c r="AG24" s="78">
        <v>1426.1</v>
      </c>
      <c r="AH24" s="78">
        <v>1397.6</v>
      </c>
      <c r="AI24" s="78">
        <v>834.9</v>
      </c>
      <c r="AJ24" s="78">
        <v>732.43</v>
      </c>
      <c r="AK24" s="78">
        <v>1763.18</v>
      </c>
      <c r="AL24" s="78">
        <v>821.64</v>
      </c>
      <c r="AM24" s="78">
        <v>826.41</v>
      </c>
      <c r="AN24" s="78">
        <v>927.33</v>
      </c>
      <c r="AO24" s="78">
        <v>869.43</v>
      </c>
      <c r="AP24" s="78">
        <v>772.05</v>
      </c>
      <c r="AQ24" s="78">
        <v>726.63</v>
      </c>
      <c r="AR24" s="78">
        <v>841.58</v>
      </c>
      <c r="AS24" s="78">
        <v>1437.86</v>
      </c>
      <c r="AT24" s="78">
        <v>906.45</v>
      </c>
      <c r="AU24" s="78">
        <v>1200.29</v>
      </c>
      <c r="AV24" s="78">
        <v>1000.9</v>
      </c>
      <c r="AW24" s="78">
        <v>360.13</v>
      </c>
      <c r="AX24" s="78">
        <v>707.22</v>
      </c>
      <c r="AY24" s="78">
        <v>583.03</v>
      </c>
      <c r="AZ24" s="78">
        <v>870.81</v>
      </c>
      <c r="BA24" s="78">
        <v>845.75</v>
      </c>
      <c r="BB24" s="78">
        <v>969.71</v>
      </c>
      <c r="BC24" s="78">
        <v>208.09</v>
      </c>
      <c r="BD24" s="78">
        <v>1044.22</v>
      </c>
      <c r="BE24" s="78">
        <v>336.52</v>
      </c>
      <c r="BF24" s="78">
        <v>394.35</v>
      </c>
      <c r="BG24" s="78">
        <v>734.66</v>
      </c>
      <c r="BH24" s="78">
        <v>272.34</v>
      </c>
      <c r="BI24" s="78">
        <v>868.4</v>
      </c>
      <c r="BJ24" s="78">
        <v>975.41</v>
      </c>
      <c r="BK24" s="78">
        <v>373.58</v>
      </c>
      <c r="BL24" s="78">
        <v>259.9</v>
      </c>
      <c r="BM24" s="78">
        <v>674.32</v>
      </c>
      <c r="BN24" s="78">
        <v>306.15</v>
      </c>
      <c r="BO24" s="78">
        <v>586.37</v>
      </c>
      <c r="BP24" s="78">
        <v>680.27</v>
      </c>
      <c r="BQ24" s="78">
        <v>725.14</v>
      </c>
      <c r="BR24" s="78">
        <v>873.88</v>
      </c>
      <c r="BS24" s="78">
        <v>261.99</v>
      </c>
      <c r="BT24" s="78">
        <v>373.63</v>
      </c>
      <c r="BU24" s="78">
        <v>604.13</v>
      </c>
      <c r="BV24" s="78">
        <v>671.59</v>
      </c>
      <c r="BW24" s="78">
        <v>328.71</v>
      </c>
      <c r="BX24" s="78">
        <v>598.49</v>
      </c>
      <c r="BY24" s="78">
        <v>566.47</v>
      </c>
      <c r="BZ24" s="78">
        <v>515.88</v>
      </c>
      <c r="CA24" s="78">
        <v>801.05</v>
      </c>
      <c r="CB24" s="78">
        <v>678.54</v>
      </c>
      <c r="CC24" s="78">
        <v>349.62</v>
      </c>
      <c r="CD24" s="78">
        <v>596.01</v>
      </c>
      <c r="CE24" s="78">
        <v>503.68</v>
      </c>
      <c r="CF24" s="78">
        <v>534.9</v>
      </c>
      <c r="CG24" s="78">
        <v>779.53</v>
      </c>
      <c r="CH24" s="78">
        <v>439.24</v>
      </c>
      <c r="CI24" s="78">
        <v>649.75</v>
      </c>
      <c r="CJ24" s="78">
        <v>968.39</v>
      </c>
      <c r="CK24" s="78">
        <v>891.08</v>
      </c>
      <c r="CL24" s="78">
        <v>633.87</v>
      </c>
      <c r="CM24" s="78">
        <v>834.95</v>
      </c>
      <c r="CN24" s="78">
        <v>400.71</v>
      </c>
      <c r="CO24" s="78">
        <v>646.78</v>
      </c>
      <c r="CP24" s="78">
        <v>473.24</v>
      </c>
    </row>
    <row r="25" spans="1:94" ht="15.75">
      <c r="A25" s="76" t="s">
        <v>68</v>
      </c>
      <c r="B25" s="77">
        <v>17.70459</v>
      </c>
      <c r="C25" s="77">
        <v>35.21704</v>
      </c>
      <c r="D25" s="77">
        <v>16.28956</v>
      </c>
      <c r="E25" s="77">
        <v>13.861569999999997</v>
      </c>
      <c r="F25" s="77">
        <v>14.29714</v>
      </c>
      <c r="G25" s="77">
        <v>11.536660000000001</v>
      </c>
      <c r="H25" s="77">
        <v>19.055149999999998</v>
      </c>
      <c r="I25" s="77">
        <v>15.36573</v>
      </c>
      <c r="J25" s="77">
        <v>13.088289999999999</v>
      </c>
      <c r="K25" s="77">
        <v>18.401419999999998</v>
      </c>
      <c r="L25" s="77">
        <v>15.55689</v>
      </c>
      <c r="M25" s="77">
        <v>35.29425</v>
      </c>
      <c r="N25" s="77">
        <v>21.44259</v>
      </c>
      <c r="O25" s="77">
        <v>16.02033</v>
      </c>
      <c r="P25" s="77">
        <v>24.721010000000003</v>
      </c>
      <c r="Q25" s="77">
        <v>15.30143</v>
      </c>
      <c r="R25" s="77">
        <v>19.297400000000003</v>
      </c>
      <c r="S25" s="77">
        <v>18.54442</v>
      </c>
      <c r="T25" s="77">
        <v>21.42077</v>
      </c>
      <c r="U25" s="77">
        <v>16.81652</v>
      </c>
      <c r="V25" s="77">
        <v>37.77005</v>
      </c>
      <c r="W25" s="77">
        <v>17.84576</v>
      </c>
      <c r="X25" s="78">
        <v>143.71299</v>
      </c>
      <c r="Y25" s="78">
        <v>73.79083</v>
      </c>
      <c r="Z25" s="78">
        <v>157.74920000000003</v>
      </c>
      <c r="AA25" s="78">
        <v>184.46722</v>
      </c>
      <c r="AB25" s="78">
        <v>144.25135</v>
      </c>
      <c r="AC25" s="78">
        <v>80.27177</v>
      </c>
      <c r="AD25" s="78">
        <v>135.28526000000002</v>
      </c>
      <c r="AE25" s="78">
        <v>139.35387</v>
      </c>
      <c r="AF25" s="78">
        <v>252.27730000000003</v>
      </c>
      <c r="AG25" s="78">
        <v>141.93875</v>
      </c>
      <c r="AH25" s="78">
        <v>133.73221</v>
      </c>
      <c r="AI25" s="78">
        <v>76.76214999999999</v>
      </c>
      <c r="AJ25" s="78">
        <v>69.73477</v>
      </c>
      <c r="AK25" s="78">
        <v>174.05500999999998</v>
      </c>
      <c r="AL25" s="78">
        <v>71.24934999999999</v>
      </c>
      <c r="AM25" s="78">
        <v>76.25346</v>
      </c>
      <c r="AN25" s="78">
        <v>91.1854</v>
      </c>
      <c r="AO25" s="78">
        <v>81.97035</v>
      </c>
      <c r="AP25" s="78">
        <v>70.9394</v>
      </c>
      <c r="AQ25" s="78">
        <v>67.31707999999999</v>
      </c>
      <c r="AR25" s="78">
        <v>74.03085</v>
      </c>
      <c r="AS25" s="78">
        <v>124.55878000000001</v>
      </c>
      <c r="AT25" s="78">
        <v>81.50556999999998</v>
      </c>
      <c r="AU25" s="78">
        <v>104.48635000000002</v>
      </c>
      <c r="AV25" s="78">
        <v>88.03304</v>
      </c>
      <c r="AW25" s="78">
        <v>31.842689999999997</v>
      </c>
      <c r="AX25" s="78">
        <v>63.21454</v>
      </c>
      <c r="AY25" s="78">
        <v>50.01699000000001</v>
      </c>
      <c r="AZ25" s="78">
        <v>76.72181</v>
      </c>
      <c r="BA25" s="78">
        <v>72.75832</v>
      </c>
      <c r="BB25" s="78">
        <v>85.98983999999999</v>
      </c>
      <c r="BC25" s="78">
        <v>19.21567</v>
      </c>
      <c r="BD25" s="78">
        <v>92.10289999999999</v>
      </c>
      <c r="BE25" s="78">
        <v>28.56411</v>
      </c>
      <c r="BF25" s="78">
        <v>35.05889</v>
      </c>
      <c r="BG25" s="78">
        <v>65.6263</v>
      </c>
      <c r="BH25" s="78">
        <v>24.00307</v>
      </c>
      <c r="BI25" s="78">
        <v>76.83399</v>
      </c>
      <c r="BJ25" s="78">
        <v>85.35067</v>
      </c>
      <c r="BK25" s="78">
        <v>31.108079999999994</v>
      </c>
      <c r="BL25" s="78">
        <v>22.21519</v>
      </c>
      <c r="BM25" s="78">
        <v>58.79002</v>
      </c>
      <c r="BN25" s="78">
        <v>26.243190000000002</v>
      </c>
      <c r="BO25" s="78">
        <v>52.028620000000004</v>
      </c>
      <c r="BP25" s="78">
        <v>60.31466</v>
      </c>
      <c r="BQ25" s="78">
        <v>62.70491</v>
      </c>
      <c r="BR25" s="78">
        <v>77.72958</v>
      </c>
      <c r="BS25" s="78">
        <v>22.415250000000004</v>
      </c>
      <c r="BT25" s="78">
        <v>34.451840000000004</v>
      </c>
      <c r="BU25" s="78">
        <v>55.9574</v>
      </c>
      <c r="BV25" s="78">
        <v>62.30101</v>
      </c>
      <c r="BW25" s="78">
        <v>30.49359</v>
      </c>
      <c r="BX25" s="78">
        <v>56.42744</v>
      </c>
      <c r="BY25" s="78">
        <v>52.011379999999996</v>
      </c>
      <c r="BZ25" s="78">
        <v>48.3516</v>
      </c>
      <c r="CA25" s="78">
        <v>72.88288</v>
      </c>
      <c r="CB25" s="78">
        <v>65.07159</v>
      </c>
      <c r="CC25" s="78">
        <v>32.49245</v>
      </c>
      <c r="CD25" s="78">
        <v>57.31055</v>
      </c>
      <c r="CE25" s="78">
        <v>48.57827</v>
      </c>
      <c r="CF25" s="78">
        <v>49.93631</v>
      </c>
      <c r="CG25" s="78">
        <v>72.30816999999999</v>
      </c>
      <c r="CH25" s="78">
        <v>39.46552</v>
      </c>
      <c r="CI25" s="78">
        <v>61.18665</v>
      </c>
      <c r="CJ25" s="78">
        <v>88.32898999999999</v>
      </c>
      <c r="CK25" s="78">
        <v>81.40888</v>
      </c>
      <c r="CL25" s="78">
        <v>60.55169</v>
      </c>
      <c r="CM25" s="78">
        <v>75.57553</v>
      </c>
      <c r="CN25" s="78">
        <v>37.765429999999995</v>
      </c>
      <c r="CO25" s="78">
        <v>61.14788000000001</v>
      </c>
      <c r="CP25" s="78">
        <v>44.476259999999996</v>
      </c>
    </row>
    <row r="26" spans="1:94" ht="15.75">
      <c r="A26" s="76" t="s">
        <v>225</v>
      </c>
      <c r="B26" s="78">
        <f>SUM(B7:B20)</f>
        <v>2100.011</v>
      </c>
      <c r="C26" s="78">
        <f aca="true" t="shared" si="0" ref="C26:BN26">SUM(C7:C20)</f>
        <v>4680.926</v>
      </c>
      <c r="D26" s="78">
        <f t="shared" si="0"/>
        <v>2213.5190000000002</v>
      </c>
      <c r="E26" s="78">
        <f t="shared" si="0"/>
        <v>1159.0117000000002</v>
      </c>
      <c r="F26" s="78">
        <f t="shared" si="0"/>
        <v>1321.1232</v>
      </c>
      <c r="G26" s="78">
        <f t="shared" si="0"/>
        <v>1388.933</v>
      </c>
      <c r="H26" s="78">
        <f t="shared" si="0"/>
        <v>1386.8312</v>
      </c>
      <c r="I26" s="78">
        <f t="shared" si="0"/>
        <v>1519.101</v>
      </c>
      <c r="J26" s="78">
        <f t="shared" si="0"/>
        <v>1822.7637</v>
      </c>
      <c r="K26" s="78">
        <f t="shared" si="0"/>
        <v>1856.2801999999997</v>
      </c>
      <c r="L26" s="78">
        <f t="shared" si="0"/>
        <v>1226.37</v>
      </c>
      <c r="M26" s="78">
        <f t="shared" si="0"/>
        <v>1845.317</v>
      </c>
      <c r="N26" s="78">
        <f t="shared" si="0"/>
        <v>2296.4109999999996</v>
      </c>
      <c r="O26" s="78">
        <f t="shared" si="0"/>
        <v>1993.087</v>
      </c>
      <c r="P26" s="78">
        <f t="shared" si="0"/>
        <v>2259.7475</v>
      </c>
      <c r="Q26" s="78">
        <f t="shared" si="0"/>
        <v>2251.5270000000005</v>
      </c>
      <c r="R26" s="78">
        <f t="shared" si="0"/>
        <v>1950.6209999999999</v>
      </c>
      <c r="S26" s="78">
        <f t="shared" si="0"/>
        <v>2460.0589999999997</v>
      </c>
      <c r="T26" s="78">
        <f t="shared" si="0"/>
        <v>1475.87</v>
      </c>
      <c r="U26" s="78">
        <f t="shared" si="0"/>
        <v>2287.0099999999998</v>
      </c>
      <c r="V26" s="78">
        <f t="shared" si="0"/>
        <v>2149.151</v>
      </c>
      <c r="W26" s="78">
        <f t="shared" si="0"/>
        <v>1377.19</v>
      </c>
      <c r="X26" s="78">
        <f t="shared" si="0"/>
        <v>721.1846666666668</v>
      </c>
      <c r="Y26" s="78">
        <f t="shared" si="0"/>
        <v>568.1546666666667</v>
      </c>
      <c r="Z26" s="78">
        <f t="shared" si="0"/>
        <v>1693.089</v>
      </c>
      <c r="AA26" s="78">
        <f t="shared" si="0"/>
        <v>2054.194</v>
      </c>
      <c r="AB26" s="78">
        <f t="shared" si="0"/>
        <v>993.5503333333332</v>
      </c>
      <c r="AC26" s="78">
        <f t="shared" si="0"/>
        <v>770.0303333333334</v>
      </c>
      <c r="AD26" s="78">
        <f t="shared" si="0"/>
        <v>666.0153333333334</v>
      </c>
      <c r="AE26" s="78">
        <f t="shared" si="0"/>
        <v>930.6676666666665</v>
      </c>
      <c r="AF26" s="78">
        <f t="shared" si="0"/>
        <v>1647.1223333333332</v>
      </c>
      <c r="AG26" s="78">
        <f t="shared" si="0"/>
        <v>1020.6983333333333</v>
      </c>
      <c r="AH26" s="78">
        <f t="shared" si="0"/>
        <v>848.4356666666666</v>
      </c>
      <c r="AI26" s="78">
        <f t="shared" si="0"/>
        <v>679.472</v>
      </c>
      <c r="AJ26" s="78">
        <f t="shared" si="0"/>
        <v>1490.4229999999998</v>
      </c>
      <c r="AK26" s="78">
        <f t="shared" si="0"/>
        <v>2793.6126666666664</v>
      </c>
      <c r="AL26" s="78">
        <f t="shared" si="0"/>
        <v>912.5024</v>
      </c>
      <c r="AM26" s="78">
        <f t="shared" si="0"/>
        <v>409.06466666666665</v>
      </c>
      <c r="AN26" s="78">
        <f t="shared" si="0"/>
        <v>1664.0349999999999</v>
      </c>
      <c r="AO26" s="78">
        <f t="shared" si="0"/>
        <v>680.5905666666667</v>
      </c>
      <c r="AP26" s="78">
        <f t="shared" si="0"/>
        <v>791.5206666666667</v>
      </c>
      <c r="AQ26" s="78">
        <f t="shared" si="0"/>
        <v>866.3256333333334</v>
      </c>
      <c r="AR26" s="78">
        <f t="shared" si="0"/>
        <v>557.7043333333334</v>
      </c>
      <c r="AS26" s="78">
        <f t="shared" si="0"/>
        <v>588.2783333333333</v>
      </c>
      <c r="AT26" s="78">
        <f t="shared" si="0"/>
        <v>555.7139999999999</v>
      </c>
      <c r="AU26" s="78">
        <f t="shared" si="0"/>
        <v>480.68433333333337</v>
      </c>
      <c r="AV26" s="78">
        <f t="shared" si="0"/>
        <v>649.399</v>
      </c>
      <c r="AW26" s="78">
        <f t="shared" si="0"/>
        <v>375.8131</v>
      </c>
      <c r="AX26" s="78">
        <f t="shared" si="0"/>
        <v>797.276</v>
      </c>
      <c r="AY26" s="78">
        <f t="shared" si="0"/>
        <v>525.144</v>
      </c>
      <c r="AZ26" s="78">
        <f t="shared" si="0"/>
        <v>681.9716</v>
      </c>
      <c r="BA26" s="78">
        <f t="shared" si="0"/>
        <v>706.39</v>
      </c>
      <c r="BB26" s="78">
        <f t="shared" si="0"/>
        <v>875.538</v>
      </c>
      <c r="BC26" s="78">
        <f t="shared" si="0"/>
        <v>558.491</v>
      </c>
      <c r="BD26" s="78">
        <f t="shared" si="0"/>
        <v>908.7439999999999</v>
      </c>
      <c r="BE26" s="78">
        <f t="shared" si="0"/>
        <v>590.6532000000001</v>
      </c>
      <c r="BF26" s="78">
        <f t="shared" si="0"/>
        <v>756.2591000000001</v>
      </c>
      <c r="BG26" s="78">
        <f t="shared" si="0"/>
        <v>569.9203000000001</v>
      </c>
      <c r="BH26" s="78">
        <f t="shared" si="0"/>
        <v>661.3229</v>
      </c>
      <c r="BI26" s="78">
        <f t="shared" si="0"/>
        <v>641.6579999999999</v>
      </c>
      <c r="BJ26" s="78">
        <f t="shared" si="0"/>
        <v>666.4559999999999</v>
      </c>
      <c r="BK26" s="78">
        <f t="shared" si="0"/>
        <v>337.715</v>
      </c>
      <c r="BL26" s="78">
        <f t="shared" si="0"/>
        <v>500.6218</v>
      </c>
      <c r="BM26" s="78">
        <f t="shared" si="0"/>
        <v>644.3670000000001</v>
      </c>
      <c r="BN26" s="78">
        <f t="shared" si="0"/>
        <v>793.391</v>
      </c>
      <c r="BO26" s="78">
        <f aca="true" t="shared" si="1" ref="BO26:CP26">SUM(BO7:BO20)</f>
        <v>799.533</v>
      </c>
      <c r="BP26" s="78">
        <f t="shared" si="1"/>
        <v>622.8052</v>
      </c>
      <c r="BQ26" s="78">
        <f t="shared" si="1"/>
        <v>604.3959</v>
      </c>
      <c r="BR26" s="78">
        <f t="shared" si="1"/>
        <v>686.097</v>
      </c>
      <c r="BS26" s="78">
        <f t="shared" si="1"/>
        <v>657.3338</v>
      </c>
      <c r="BT26" s="78">
        <f t="shared" si="1"/>
        <v>781.3908</v>
      </c>
      <c r="BU26" s="78">
        <f t="shared" si="1"/>
        <v>1162.499</v>
      </c>
      <c r="BV26" s="78">
        <f t="shared" si="1"/>
        <v>1255.658</v>
      </c>
      <c r="BW26" s="78">
        <f t="shared" si="1"/>
        <v>681.345</v>
      </c>
      <c r="BX26" s="78">
        <f t="shared" si="1"/>
        <v>1059.957</v>
      </c>
      <c r="BY26" s="78">
        <f t="shared" si="1"/>
        <v>929.615</v>
      </c>
      <c r="BZ26" s="78">
        <f t="shared" si="1"/>
        <v>884.0250000000001</v>
      </c>
      <c r="CA26" s="78">
        <f t="shared" si="1"/>
        <v>1274.324</v>
      </c>
      <c r="CB26" s="78">
        <f t="shared" si="1"/>
        <v>1130.0059999999999</v>
      </c>
      <c r="CC26" s="78">
        <f t="shared" si="1"/>
        <v>718.38</v>
      </c>
      <c r="CD26" s="78">
        <f t="shared" si="1"/>
        <v>1640.67</v>
      </c>
      <c r="CE26" s="78">
        <f t="shared" si="1"/>
        <v>1354.427</v>
      </c>
      <c r="CF26" s="78">
        <f t="shared" si="1"/>
        <v>1256.18</v>
      </c>
      <c r="CG26" s="78">
        <f t="shared" si="1"/>
        <v>1487.4289999999999</v>
      </c>
      <c r="CH26" s="78">
        <f t="shared" si="1"/>
        <v>877.0769</v>
      </c>
      <c r="CI26" s="78">
        <f t="shared" si="1"/>
        <v>1138.7590000000002</v>
      </c>
      <c r="CJ26" s="78">
        <f t="shared" si="1"/>
        <v>1752.906</v>
      </c>
      <c r="CK26" s="78">
        <f t="shared" si="1"/>
        <v>1522.464</v>
      </c>
      <c r="CL26" s="78">
        <f t="shared" si="1"/>
        <v>1389.6580000000001</v>
      </c>
      <c r="CM26" s="78">
        <f t="shared" si="1"/>
        <v>1298.3759999999997</v>
      </c>
      <c r="CN26" s="78">
        <f t="shared" si="1"/>
        <v>860.376</v>
      </c>
      <c r="CO26" s="78">
        <f t="shared" si="1"/>
        <v>1444.337</v>
      </c>
      <c r="CP26" s="78">
        <f t="shared" si="1"/>
        <v>1209.476</v>
      </c>
    </row>
    <row r="27" spans="1:94" ht="15.75">
      <c r="A27" s="76" t="s">
        <v>222</v>
      </c>
      <c r="B27" s="79">
        <f>B23/B24</f>
        <v>0.5585013255965184</v>
      </c>
      <c r="C27" s="79">
        <f aca="true" t="shared" si="2" ref="C27:BN27">C23/C24</f>
        <v>1.0481492027334853</v>
      </c>
      <c r="D27" s="79">
        <f t="shared" si="2"/>
        <v>0.7018067203241966</v>
      </c>
      <c r="E27" s="79">
        <f t="shared" si="2"/>
        <v>0.5419559997404114</v>
      </c>
      <c r="F27" s="79">
        <f t="shared" si="2"/>
        <v>0.49214790715134826</v>
      </c>
      <c r="G27" s="79">
        <f t="shared" si="2"/>
        <v>0.5241077019411395</v>
      </c>
      <c r="H27" s="79">
        <f t="shared" si="2"/>
        <v>0.4182770453314069</v>
      </c>
      <c r="I27" s="79">
        <f t="shared" si="2"/>
        <v>0.5815918958031838</v>
      </c>
      <c r="J27" s="79">
        <f t="shared" si="2"/>
        <v>0.589081443934516</v>
      </c>
      <c r="K27" s="79">
        <f t="shared" si="2"/>
        <v>0.5206268290380439</v>
      </c>
      <c r="L27" s="79">
        <f t="shared" si="2"/>
        <v>0.6468807502819494</v>
      </c>
      <c r="M27" s="79">
        <f t="shared" si="2"/>
        <v>0.7503020751247701</v>
      </c>
      <c r="N27" s="79">
        <f t="shared" si="2"/>
        <v>0.6240560266632915</v>
      </c>
      <c r="O27" s="79">
        <f t="shared" si="2"/>
        <v>0.5787354692373122</v>
      </c>
      <c r="P27" s="79">
        <f t="shared" si="2"/>
        <v>0.4939639957642075</v>
      </c>
      <c r="Q27" s="79">
        <f t="shared" si="2"/>
        <v>0.5810078888496408</v>
      </c>
      <c r="R27" s="79">
        <f t="shared" si="2"/>
        <v>0.5494882126812097</v>
      </c>
      <c r="S27" s="79">
        <f t="shared" si="2"/>
        <v>0.6134536183565404</v>
      </c>
      <c r="T27" s="79">
        <f t="shared" si="2"/>
        <v>0.7945494505494505</v>
      </c>
      <c r="U27" s="79">
        <f t="shared" si="2"/>
        <v>0.5881173090475416</v>
      </c>
      <c r="V27" s="79">
        <f t="shared" si="2"/>
        <v>0.8417260448792938</v>
      </c>
      <c r="W27" s="79">
        <f t="shared" si="2"/>
        <v>0.6040660225442834</v>
      </c>
      <c r="X27" s="79">
        <f t="shared" si="2"/>
        <v>0.7732616033209617</v>
      </c>
      <c r="Y27" s="79">
        <f t="shared" si="2"/>
        <v>0.743196869736992</v>
      </c>
      <c r="Z27" s="79">
        <f t="shared" si="2"/>
        <v>1.080563343854885</v>
      </c>
      <c r="AA27" s="79">
        <f t="shared" si="2"/>
        <v>1.1280400265701003</v>
      </c>
      <c r="AB27" s="79">
        <f t="shared" si="2"/>
        <v>1.0729458157450757</v>
      </c>
      <c r="AC27" s="79">
        <f t="shared" si="2"/>
        <v>0.8484769591252278</v>
      </c>
      <c r="AD27" s="79">
        <f t="shared" si="2"/>
        <v>0.9361882193635748</v>
      </c>
      <c r="AE27" s="79">
        <f t="shared" si="2"/>
        <v>1.119176582442594</v>
      </c>
      <c r="AF27" s="79">
        <f t="shared" si="2"/>
        <v>1.6874280460836364</v>
      </c>
      <c r="AG27" s="79">
        <f t="shared" si="2"/>
        <v>1.1512306289881495</v>
      </c>
      <c r="AH27" s="79">
        <f t="shared" si="2"/>
        <v>0.9479035489410418</v>
      </c>
      <c r="AI27" s="79">
        <f t="shared" si="2"/>
        <v>0.7604982632650618</v>
      </c>
      <c r="AJ27" s="79">
        <f t="shared" si="2"/>
        <v>0.9007686741395082</v>
      </c>
      <c r="AK27" s="79">
        <f t="shared" si="2"/>
        <v>1.5313127417507004</v>
      </c>
      <c r="AL27" s="79">
        <f t="shared" si="2"/>
        <v>0.5202156662285186</v>
      </c>
      <c r="AM27" s="79">
        <f t="shared" si="2"/>
        <v>0.6212412724918623</v>
      </c>
      <c r="AN27" s="79">
        <f t="shared" si="2"/>
        <v>0.9132886890319518</v>
      </c>
      <c r="AO27" s="79">
        <f t="shared" si="2"/>
        <v>0.8050331826599036</v>
      </c>
      <c r="AP27" s="79">
        <f t="shared" si="2"/>
        <v>0.7146557865423224</v>
      </c>
      <c r="AQ27" s="79">
        <f t="shared" si="2"/>
        <v>0.7485515324167733</v>
      </c>
      <c r="AR27" s="79">
        <f t="shared" si="2"/>
        <v>0.5474227049121889</v>
      </c>
      <c r="AS27" s="79">
        <f t="shared" si="2"/>
        <v>0.48075612368380793</v>
      </c>
      <c r="AT27" s="79">
        <f t="shared" si="2"/>
        <v>0.5785206023498262</v>
      </c>
      <c r="AU27" s="79">
        <f t="shared" si="2"/>
        <v>0.5189745811428904</v>
      </c>
      <c r="AV27" s="79">
        <f t="shared" si="2"/>
        <v>0.427495254271156</v>
      </c>
      <c r="AW27" s="79">
        <f t="shared" si="2"/>
        <v>0.48732402188098745</v>
      </c>
      <c r="AX27" s="79">
        <f t="shared" si="2"/>
        <v>0.5579027742428099</v>
      </c>
      <c r="AY27" s="79">
        <f t="shared" si="2"/>
        <v>0.45620293981441784</v>
      </c>
      <c r="AZ27" s="79">
        <f t="shared" si="2"/>
        <v>0.47146909199480946</v>
      </c>
      <c r="BA27" s="79">
        <f t="shared" si="2"/>
        <v>0.4040201005025125</v>
      </c>
      <c r="BB27" s="79">
        <f t="shared" si="2"/>
        <v>0.5006548349506553</v>
      </c>
      <c r="BC27" s="79">
        <f t="shared" si="2"/>
        <v>0.7717814407227641</v>
      </c>
      <c r="BD27" s="79">
        <f t="shared" si="2"/>
        <v>0.5185784604776771</v>
      </c>
      <c r="BE27" s="79">
        <f t="shared" si="2"/>
        <v>0.3924283846428147</v>
      </c>
      <c r="BF27" s="79">
        <f t="shared" si="2"/>
        <v>0.5534170153417015</v>
      </c>
      <c r="BG27" s="79">
        <f t="shared" si="2"/>
        <v>0.5215065472463453</v>
      </c>
      <c r="BH27" s="79">
        <f t="shared" si="2"/>
        <v>0.5368656826026291</v>
      </c>
      <c r="BI27" s="79">
        <f t="shared" si="2"/>
        <v>0.5064256103178258</v>
      </c>
      <c r="BJ27" s="79">
        <f t="shared" si="2"/>
        <v>0.4400508504116218</v>
      </c>
      <c r="BK27" s="79">
        <f t="shared" si="2"/>
        <v>0.3935435515819905</v>
      </c>
      <c r="BL27" s="79">
        <f t="shared" si="2"/>
        <v>0.4219315121200462</v>
      </c>
      <c r="BM27" s="79">
        <f t="shared" si="2"/>
        <v>0.43516431367896546</v>
      </c>
      <c r="BN27" s="79">
        <f t="shared" si="2"/>
        <v>0.5180140454025804</v>
      </c>
      <c r="BO27" s="79">
        <f aca="true" t="shared" si="3" ref="BO27:CP27">BO23/BO24</f>
        <v>0.5464979449835428</v>
      </c>
      <c r="BP27" s="79">
        <f t="shared" si="3"/>
        <v>0.5279374366060535</v>
      </c>
      <c r="BQ27" s="79">
        <f t="shared" si="3"/>
        <v>0.392710373169319</v>
      </c>
      <c r="BR27" s="79">
        <f t="shared" si="3"/>
        <v>0.4718382386597702</v>
      </c>
      <c r="BS27" s="79">
        <f t="shared" si="3"/>
        <v>0.49601129814115036</v>
      </c>
      <c r="BT27" s="79">
        <f t="shared" si="3"/>
        <v>0.6733131707839306</v>
      </c>
      <c r="BU27" s="79">
        <f t="shared" si="3"/>
        <v>0.6705344876102826</v>
      </c>
      <c r="BV27" s="79">
        <f t="shared" si="3"/>
        <v>0.6800577733438556</v>
      </c>
      <c r="BW27" s="79">
        <f t="shared" si="3"/>
        <v>0.7466764016914605</v>
      </c>
      <c r="BX27" s="79">
        <f t="shared" si="3"/>
        <v>0.7712075389730823</v>
      </c>
      <c r="BY27" s="79">
        <f t="shared" si="3"/>
        <v>0.6310484226878741</v>
      </c>
      <c r="BZ27" s="79">
        <f t="shared" si="3"/>
        <v>0.7559316120027914</v>
      </c>
      <c r="CA27" s="79">
        <f t="shared" si="3"/>
        <v>0.6044191998002623</v>
      </c>
      <c r="CB27" s="79">
        <f t="shared" si="3"/>
        <v>0.9612108350281487</v>
      </c>
      <c r="CC27" s="79">
        <f t="shared" si="3"/>
        <v>0.7537612264744579</v>
      </c>
      <c r="CD27" s="79">
        <f t="shared" si="3"/>
        <v>0.952752470596131</v>
      </c>
      <c r="CE27" s="79">
        <f t="shared" si="3"/>
        <v>0.8467082274459975</v>
      </c>
      <c r="CF27" s="79">
        <f t="shared" si="3"/>
        <v>0.7456720882407927</v>
      </c>
      <c r="CG27" s="79">
        <f t="shared" si="3"/>
        <v>0.7403563685810681</v>
      </c>
      <c r="CH27" s="79">
        <f t="shared" si="3"/>
        <v>0.6322283944995901</v>
      </c>
      <c r="CI27" s="79">
        <f t="shared" si="3"/>
        <v>0.7205848403232012</v>
      </c>
      <c r="CJ27" s="79">
        <f t="shared" si="3"/>
        <v>0.7466516589390638</v>
      </c>
      <c r="CK27" s="79">
        <f t="shared" si="3"/>
        <v>0.638831530277865</v>
      </c>
      <c r="CL27" s="79">
        <f t="shared" si="3"/>
        <v>0.7822581917427864</v>
      </c>
      <c r="CM27" s="79">
        <f t="shared" si="3"/>
        <v>0.610371878555602</v>
      </c>
      <c r="CN27" s="79">
        <f t="shared" si="3"/>
        <v>0.7484215517456515</v>
      </c>
      <c r="CO27" s="79">
        <f t="shared" si="3"/>
        <v>0.786047806054609</v>
      </c>
      <c r="CP27" s="79">
        <f t="shared" si="3"/>
        <v>0.7543318400811427</v>
      </c>
    </row>
    <row r="28" spans="1:94" ht="15.75">
      <c r="A28" s="76" t="s">
        <v>224</v>
      </c>
      <c r="B28" s="77">
        <f>B5/B21</f>
        <v>91.9641895731231</v>
      </c>
      <c r="C28" s="77">
        <f aca="true" t="shared" si="4" ref="C28:BN28">C5/C21</f>
        <v>100.05884507361854</v>
      </c>
      <c r="D28" s="77">
        <f t="shared" si="4"/>
        <v>86.74462977532708</v>
      </c>
      <c r="E28" s="77">
        <f t="shared" si="4"/>
        <v>88.29400542257446</v>
      </c>
      <c r="F28" s="77">
        <f t="shared" si="4"/>
        <v>86.66403197408151</v>
      </c>
      <c r="G28" s="77">
        <f t="shared" si="4"/>
        <v>84.48888694788569</v>
      </c>
      <c r="H28" s="77">
        <f t="shared" si="4"/>
        <v>85.80159419875712</v>
      </c>
      <c r="I28" s="77">
        <f t="shared" si="4"/>
        <v>87.48419473096293</v>
      </c>
      <c r="J28" s="77">
        <f t="shared" si="4"/>
        <v>85.94480800980631</v>
      </c>
      <c r="K28" s="77">
        <f t="shared" si="4"/>
        <v>86.1663405584055</v>
      </c>
      <c r="L28" s="77">
        <f t="shared" si="4"/>
        <v>86.02325431055918</v>
      </c>
      <c r="M28" s="77">
        <f t="shared" si="4"/>
        <v>90.85296557926083</v>
      </c>
      <c r="N28" s="77">
        <f t="shared" si="4"/>
        <v>89.75627609787148</v>
      </c>
      <c r="O28" s="77">
        <f t="shared" si="4"/>
        <v>86.30941671953028</v>
      </c>
      <c r="P28" s="77">
        <f t="shared" si="4"/>
        <v>89.96216067574298</v>
      </c>
      <c r="Q28" s="77">
        <f t="shared" si="4"/>
        <v>90.40365169775774</v>
      </c>
      <c r="R28" s="77">
        <f t="shared" si="4"/>
        <v>86.27557056497251</v>
      </c>
      <c r="S28" s="77">
        <f t="shared" si="4"/>
        <v>92.72419627749578</v>
      </c>
      <c r="T28" s="77">
        <f t="shared" si="4"/>
        <v>88.57523761846869</v>
      </c>
      <c r="U28" s="77">
        <f t="shared" si="4"/>
        <v>89.78386590663068</v>
      </c>
      <c r="V28" s="77">
        <f t="shared" si="4"/>
        <v>92.51656042732985</v>
      </c>
      <c r="W28" s="77">
        <f t="shared" si="4"/>
        <v>86.95180587343353</v>
      </c>
      <c r="X28" s="77">
        <f t="shared" si="4"/>
        <v>68.90212720896987</v>
      </c>
      <c r="Y28" s="77">
        <f t="shared" si="4"/>
        <v>66.75184701552078</v>
      </c>
      <c r="Z28" s="77">
        <f t="shared" si="4"/>
        <v>69.48097002772766</v>
      </c>
      <c r="AA28" s="77">
        <f t="shared" si="4"/>
        <v>65.24633988935093</v>
      </c>
      <c r="AB28" s="77">
        <f t="shared" si="4"/>
        <v>61.40183623610025</v>
      </c>
      <c r="AC28" s="77">
        <f t="shared" si="4"/>
        <v>57.87851374270262</v>
      </c>
      <c r="AD28" s="77">
        <f t="shared" si="4"/>
        <v>63.42327861563254</v>
      </c>
      <c r="AE28" s="77">
        <f t="shared" si="4"/>
        <v>61.73305524288773</v>
      </c>
      <c r="AF28" s="77">
        <f t="shared" si="4"/>
        <v>66.12661799938897</v>
      </c>
      <c r="AG28" s="77">
        <f t="shared" si="4"/>
        <v>58.55924239354925</v>
      </c>
      <c r="AH28" s="77">
        <f t="shared" si="4"/>
        <v>65.99443551762783</v>
      </c>
      <c r="AI28" s="77">
        <f t="shared" si="4"/>
        <v>66.34454184266879</v>
      </c>
      <c r="AJ28" s="77">
        <f t="shared" si="4"/>
        <v>52.738101372871235</v>
      </c>
      <c r="AK28" s="77">
        <f t="shared" si="4"/>
        <v>73.82685766980649</v>
      </c>
      <c r="AL28" s="77">
        <f t="shared" si="4"/>
        <v>47.416251890985194</v>
      </c>
      <c r="AM28" s="77">
        <f t="shared" si="4"/>
        <v>62.72497577931075</v>
      </c>
      <c r="AN28" s="77">
        <f t="shared" si="4"/>
        <v>51.9512523098822</v>
      </c>
      <c r="AO28" s="77">
        <f t="shared" si="4"/>
        <v>56.100157617129646</v>
      </c>
      <c r="AP28" s="77">
        <f t="shared" si="4"/>
        <v>46.85230304357838</v>
      </c>
      <c r="AQ28" s="77">
        <f t="shared" si="4"/>
        <v>49.9233783738893</v>
      </c>
      <c r="AR28" s="77">
        <f t="shared" si="4"/>
        <v>63.47265355395229</v>
      </c>
      <c r="AS28" s="77">
        <f t="shared" si="4"/>
        <v>73.69015450246077</v>
      </c>
      <c r="AT28" s="77">
        <f t="shared" si="4"/>
        <v>50.74491733450654</v>
      </c>
      <c r="AU28" s="77">
        <f t="shared" si="4"/>
        <v>62.18207031963139</v>
      </c>
      <c r="AV28" s="77">
        <f t="shared" si="4"/>
        <v>49.51768349955468</v>
      </c>
      <c r="AW28" s="77">
        <f t="shared" si="4"/>
        <v>55.96004750476507</v>
      </c>
      <c r="AX28" s="77">
        <f t="shared" si="4"/>
        <v>56.73045206105274</v>
      </c>
      <c r="AY28" s="77">
        <f t="shared" si="4"/>
        <v>53.872653983441445</v>
      </c>
      <c r="AZ28" s="77">
        <f t="shared" si="4"/>
        <v>51.20118443247054</v>
      </c>
      <c r="BA28" s="77">
        <f t="shared" si="4"/>
        <v>50.99089507206107</v>
      </c>
      <c r="BB28" s="77">
        <f t="shared" si="4"/>
        <v>52.87806405564836</v>
      </c>
      <c r="BC28" s="77">
        <f t="shared" si="4"/>
        <v>63.90090035704898</v>
      </c>
      <c r="BD28" s="77">
        <f t="shared" si="4"/>
        <v>52.554006287024194</v>
      </c>
      <c r="BE28" s="77">
        <f t="shared" si="4"/>
        <v>51.586220367484216</v>
      </c>
      <c r="BF28" s="77">
        <f t="shared" si="4"/>
        <v>53.61318108455675</v>
      </c>
      <c r="BG28" s="77">
        <f t="shared" si="4"/>
        <v>53.334758612835735</v>
      </c>
      <c r="BH28" s="77">
        <f t="shared" si="4"/>
        <v>58.539393189146494</v>
      </c>
      <c r="BI28" s="77">
        <f t="shared" si="4"/>
        <v>51.62524494599891</v>
      </c>
      <c r="BJ28" s="77">
        <f t="shared" si="4"/>
        <v>50.993271199942214</v>
      </c>
      <c r="BK28" s="77">
        <f t="shared" si="4"/>
        <v>49.700560568421515</v>
      </c>
      <c r="BL28" s="77">
        <f t="shared" si="4"/>
        <v>53.61885698228879</v>
      </c>
      <c r="BM28" s="77">
        <f t="shared" si="4"/>
        <v>51.31694534716153</v>
      </c>
      <c r="BN28" s="77">
        <f t="shared" si="4"/>
        <v>56.248549661312644</v>
      </c>
      <c r="BO28" s="77">
        <f aca="true" t="shared" si="5" ref="BO28:CP28">BO5/BO21</f>
        <v>55.15761273463908</v>
      </c>
      <c r="BP28" s="77">
        <f t="shared" si="5"/>
        <v>51.64570253124418</v>
      </c>
      <c r="BQ28" s="77">
        <f t="shared" si="5"/>
        <v>49.872771494014025</v>
      </c>
      <c r="BR28" s="77">
        <f t="shared" si="5"/>
        <v>52.217431711777955</v>
      </c>
      <c r="BS28" s="77">
        <f t="shared" si="5"/>
        <v>54.68124907285392</v>
      </c>
      <c r="BT28" s="77">
        <f t="shared" si="5"/>
        <v>54.298868494543946</v>
      </c>
      <c r="BU28" s="77">
        <f t="shared" si="5"/>
        <v>54.31710311898478</v>
      </c>
      <c r="BV28" s="77">
        <f t="shared" si="5"/>
        <v>51.304904999802496</v>
      </c>
      <c r="BW28" s="77">
        <f t="shared" si="5"/>
        <v>56.51006019560168</v>
      </c>
      <c r="BX28" s="77">
        <f t="shared" si="5"/>
        <v>53.893851325139934</v>
      </c>
      <c r="BY28" s="77">
        <f t="shared" si="5"/>
        <v>47.58420299391027</v>
      </c>
      <c r="BZ28" s="77">
        <f t="shared" si="5"/>
        <v>50.491047090892</v>
      </c>
      <c r="CA28" s="77">
        <f t="shared" si="5"/>
        <v>49.526466769059624</v>
      </c>
      <c r="CB28" s="77">
        <f t="shared" si="5"/>
        <v>54.40939342388905</v>
      </c>
      <c r="CC28" s="77">
        <f t="shared" si="5"/>
        <v>55.06963004938971</v>
      </c>
      <c r="CD28" s="77">
        <f t="shared" si="5"/>
        <v>52.90874517681214</v>
      </c>
      <c r="CE28" s="77">
        <f t="shared" si="5"/>
        <v>52.46069164776774</v>
      </c>
      <c r="CF28" s="77">
        <f t="shared" si="5"/>
        <v>56.6151408705729</v>
      </c>
      <c r="CG28" s="77">
        <f t="shared" si="5"/>
        <v>49.07693414433276</v>
      </c>
      <c r="CH28" s="77">
        <f t="shared" si="5"/>
        <v>53.51698607433068</v>
      </c>
      <c r="CI28" s="77">
        <f t="shared" si="5"/>
        <v>49.590003855341074</v>
      </c>
      <c r="CJ28" s="77">
        <f t="shared" si="5"/>
        <v>47.12896349121832</v>
      </c>
      <c r="CK28" s="77">
        <f t="shared" si="5"/>
        <v>49.89729576733211</v>
      </c>
      <c r="CL28" s="77">
        <f t="shared" si="5"/>
        <v>48.71904373390822</v>
      </c>
      <c r="CM28" s="77">
        <f t="shared" si="5"/>
        <v>49.210130849722894</v>
      </c>
      <c r="CN28" s="77">
        <f t="shared" si="5"/>
        <v>55.39787208960272</v>
      </c>
      <c r="CO28" s="77">
        <f t="shared" si="5"/>
        <v>49.8411731967943</v>
      </c>
      <c r="CP28" s="77">
        <f t="shared" si="5"/>
        <v>51.57437126385193</v>
      </c>
    </row>
    <row r="29" spans="1:94" ht="15.75">
      <c r="A29" s="80" t="s">
        <v>126</v>
      </c>
      <c r="B29" s="78">
        <v>15.199402118889115</v>
      </c>
      <c r="C29" s="78">
        <v>6.2060602008889685</v>
      </c>
      <c r="D29" s="78">
        <v>5.484872999962981</v>
      </c>
      <c r="E29" s="78">
        <v>29.01598363873802</v>
      </c>
      <c r="F29" s="78">
        <v>25.170994109167207</v>
      </c>
      <c r="G29" s="78">
        <v>14.881169321668962</v>
      </c>
      <c r="H29" s="78">
        <v>46.571716472277316</v>
      </c>
      <c r="I29" s="78">
        <v>26.585978700306914</v>
      </c>
      <c r="J29" s="78">
        <v>13.019989573137686</v>
      </c>
      <c r="K29" s="78">
        <v>20.01710187125194</v>
      </c>
      <c r="L29" s="78">
        <v>20.9178627249527</v>
      </c>
      <c r="M29" s="78">
        <v>36.15253868318237</v>
      </c>
      <c r="N29" s="78">
        <v>28.11206991256586</v>
      </c>
      <c r="O29" s="78">
        <v>15.856556739701649</v>
      </c>
      <c r="P29" s="78">
        <v>30.705565562951747</v>
      </c>
      <c r="Q29" s="78">
        <v>6.722579305929859</v>
      </c>
      <c r="R29" s="78">
        <v>19.67345762762548</v>
      </c>
      <c r="S29" s="78">
        <v>6.175447553001844</v>
      </c>
      <c r="T29" s="78">
        <v>26.895155504373697</v>
      </c>
      <c r="U29" s="78">
        <v>8.153437750663299</v>
      </c>
      <c r="V29" s="78">
        <v>28.248940796161957</v>
      </c>
      <c r="W29" s="78">
        <v>35.46699361952057</v>
      </c>
      <c r="X29" s="78">
        <v>97.25244037216245</v>
      </c>
      <c r="Y29" s="78">
        <v>122.00379873136993</v>
      </c>
      <c r="Z29" s="78">
        <v>131.41221075631472</v>
      </c>
      <c r="AA29" s="78">
        <v>32.77576515109059</v>
      </c>
      <c r="AB29" s="78">
        <v>111.79176330477327</v>
      </c>
      <c r="AC29" s="78">
        <v>41.785745179994656</v>
      </c>
      <c r="AD29" s="78">
        <v>106.26318127615136</v>
      </c>
      <c r="AE29" s="78">
        <v>39.61798460779617</v>
      </c>
      <c r="AF29" s="78">
        <v>59.487931581175424</v>
      </c>
      <c r="AG29" s="78">
        <v>72.81023527878384</v>
      </c>
      <c r="AH29" s="78">
        <v>37.185950414504575</v>
      </c>
      <c r="AI29" s="78">
        <v>156.81207643833517</v>
      </c>
      <c r="AJ29" s="78">
        <v>53.60893829956852</v>
      </c>
      <c r="AK29" s="78">
        <v>51.36409114776619</v>
      </c>
      <c r="AL29" s="78">
        <v>375.0736036395055</v>
      </c>
      <c r="AM29" s="78">
        <v>66.41703948127997</v>
      </c>
      <c r="AN29" s="78">
        <v>54.21714549884974</v>
      </c>
      <c r="AO29" s="78">
        <v>169.65265389612375</v>
      </c>
      <c r="AP29" s="78">
        <v>184.0394580176526</v>
      </c>
      <c r="AQ29" s="78">
        <v>224.58693432636588</v>
      </c>
      <c r="AR29" s="78">
        <v>84.26112351314164</v>
      </c>
      <c r="AS29" s="78">
        <v>116.04503942340773</v>
      </c>
      <c r="AT29" s="78">
        <v>26.40480881817839</v>
      </c>
      <c r="AU29" s="78">
        <v>195.72097101672736</v>
      </c>
      <c r="AV29" s="78">
        <v>280.2651920730942</v>
      </c>
      <c r="AW29" s="78">
        <v>136.63674873940315</v>
      </c>
      <c r="AX29" s="78">
        <v>42.95075331689705</v>
      </c>
      <c r="AY29" s="78">
        <v>157.966421309311</v>
      </c>
      <c r="AZ29" s="78">
        <v>291.66633695781525</v>
      </c>
      <c r="BA29" s="78">
        <v>353.32903028260375</v>
      </c>
      <c r="BB29" s="78">
        <v>86.92732253803435</v>
      </c>
      <c r="BC29" s="78">
        <v>21.432597807740716</v>
      </c>
      <c r="BD29" s="78">
        <v>163.20331297971325</v>
      </c>
      <c r="BE29" s="78">
        <v>194.03478034951644</v>
      </c>
      <c r="BF29" s="78">
        <v>92.13801148607567</v>
      </c>
      <c r="BG29" s="78">
        <v>279.4295746693326</v>
      </c>
      <c r="BH29" s="78">
        <v>61.492998318512946</v>
      </c>
      <c r="BI29" s="78">
        <v>220.1056236060362</v>
      </c>
      <c r="BJ29" s="78">
        <v>210.0329541223691</v>
      </c>
      <c r="BK29" s="78">
        <v>155.63193371639184</v>
      </c>
      <c r="BL29" s="78">
        <v>205.01922762956903</v>
      </c>
      <c r="BM29" s="78">
        <v>181.09061005561227</v>
      </c>
      <c r="BN29" s="78">
        <v>55.68139415229001</v>
      </c>
      <c r="BO29" s="78">
        <v>58.810012697083955</v>
      </c>
      <c r="BP29" s="78">
        <v>221.03634493985987</v>
      </c>
      <c r="BQ29" s="78">
        <v>424.3268347891823</v>
      </c>
      <c r="BR29" s="78">
        <v>118.41147851540534</v>
      </c>
      <c r="BS29" s="78">
        <v>79.81654355576099</v>
      </c>
      <c r="BT29" s="78">
        <v>218.2954096939849</v>
      </c>
      <c r="BU29" s="78">
        <v>202.46757611855597</v>
      </c>
      <c r="BV29" s="78">
        <v>230.88443352900018</v>
      </c>
      <c r="BW29" s="78">
        <v>164.00039234251565</v>
      </c>
      <c r="BX29" s="78">
        <v>208.10925818880125</v>
      </c>
      <c r="BY29" s="78">
        <v>208.21085903324908</v>
      </c>
      <c r="BZ29" s="78">
        <v>230.88173382709695</v>
      </c>
      <c r="CA29" s="78">
        <v>401.18499248317903</v>
      </c>
      <c r="CB29" s="78">
        <v>59.25670305289766</v>
      </c>
      <c r="CC29" s="78">
        <v>157.3283075593234</v>
      </c>
      <c r="CD29" s="78">
        <v>76.11076719469341</v>
      </c>
      <c r="CE29" s="78">
        <v>97.51451352575597</v>
      </c>
      <c r="CF29" s="78">
        <v>155.65095946677053</v>
      </c>
      <c r="CG29" s="78">
        <v>172.27795995341975</v>
      </c>
      <c r="CH29" s="78">
        <v>270.75607054575784</v>
      </c>
      <c r="CI29" s="78">
        <v>198.24748144295174</v>
      </c>
      <c r="CJ29" s="78">
        <v>59.60835538037277</v>
      </c>
      <c r="CK29" s="78">
        <v>275.7697824328784</v>
      </c>
      <c r="CL29" s="78">
        <v>144.8384696642976</v>
      </c>
      <c r="CM29" s="78">
        <v>372.24959476504125</v>
      </c>
      <c r="CN29" s="78">
        <v>182.0278705700839</v>
      </c>
      <c r="CO29" s="78">
        <v>144.9768924599562</v>
      </c>
      <c r="CP29" s="78">
        <v>136.1193388772495</v>
      </c>
    </row>
    <row r="30" spans="1:94" ht="18.75">
      <c r="A30" s="81" t="s">
        <v>223</v>
      </c>
      <c r="B30" s="79">
        <v>0.08140163968725718</v>
      </c>
      <c r="C30" s="79">
        <v>0.08140674840063418</v>
      </c>
      <c r="D30" s="79">
        <v>0.09023641575922614</v>
      </c>
      <c r="E30" s="79">
        <v>0.08163681167669666</v>
      </c>
      <c r="F30" s="79">
        <v>0.08150666286430512</v>
      </c>
      <c r="G30" s="79">
        <v>0.0818597094686365</v>
      </c>
      <c r="H30" s="79">
        <v>0.0840254861670602</v>
      </c>
      <c r="I30" s="79">
        <v>0.07923675737362</v>
      </c>
      <c r="J30" s="79">
        <v>0.07685886133046572</v>
      </c>
      <c r="K30" s="79">
        <v>0.08153530538781441</v>
      </c>
      <c r="L30" s="79">
        <v>0.07332170184481594</v>
      </c>
      <c r="M30" s="79">
        <v>0.08036619199785731</v>
      </c>
      <c r="N30" s="79">
        <v>0.08083017690622249</v>
      </c>
      <c r="O30" s="79">
        <v>0.08135435527617196</v>
      </c>
      <c r="P30" s="79">
        <v>0.08042370620271805</v>
      </c>
      <c r="Q30" s="79">
        <v>0.08133092067181498</v>
      </c>
      <c r="R30" s="79">
        <v>0.07976824092485156</v>
      </c>
      <c r="S30" s="79">
        <v>0.08172307093236218</v>
      </c>
      <c r="T30" s="79">
        <v>0.0781741355739926</v>
      </c>
      <c r="U30" s="79">
        <v>0.08177020766776111</v>
      </c>
      <c r="V30" s="79">
        <v>0.07245788400151673</v>
      </c>
      <c r="W30" s="79">
        <v>0.0794615846142503</v>
      </c>
      <c r="X30" s="79">
        <v>0.5371535910462535</v>
      </c>
      <c r="Y30" s="79">
        <v>0.4244352842843983</v>
      </c>
      <c r="Z30" s="79">
        <v>0.2647041899805971</v>
      </c>
      <c r="AA30" s="79">
        <v>0.3569825874306905</v>
      </c>
      <c r="AB30" s="79">
        <v>0.41199427954126944</v>
      </c>
      <c r="AC30" s="79">
        <v>0.4239335293161129</v>
      </c>
      <c r="AD30" s="79">
        <v>0.41134413501797706</v>
      </c>
      <c r="AE30" s="79">
        <v>0.37121744253808125</v>
      </c>
      <c r="AF30" s="79">
        <v>0.41997358485099395</v>
      </c>
      <c r="AG30" s="79">
        <v>0.6547110500205325</v>
      </c>
      <c r="AH30" s="79">
        <v>0.46675035731543435</v>
      </c>
      <c r="AI30" s="79">
        <v>0.3744923876857912</v>
      </c>
      <c r="AJ30" s="79">
        <v>0.2370686295901797</v>
      </c>
      <c r="AK30" s="79">
        <v>0.36874127245069277</v>
      </c>
      <c r="AL30" s="79">
        <v>0.25876323102888515</v>
      </c>
      <c r="AM30" s="79">
        <v>0.5298393943228938</v>
      </c>
      <c r="AN30" s="79">
        <v>0.25745033529373756</v>
      </c>
      <c r="AO30" s="79">
        <v>0.3561034645968553</v>
      </c>
      <c r="AP30" s="79">
        <v>0.2568365853910907</v>
      </c>
      <c r="AQ30" s="79">
        <v>0.26064366806241795</v>
      </c>
      <c r="AR30" s="79">
        <v>0.4478996945156165</v>
      </c>
      <c r="AS30" s="79">
        <v>0.46291025829575166</v>
      </c>
      <c r="AT30" s="79">
        <v>0.4531141978622602</v>
      </c>
      <c r="AU30" s="79">
        <v>0.43463990861332463</v>
      </c>
      <c r="AV30" s="79">
        <v>0.45102303886039297</v>
      </c>
      <c r="AW30" s="79">
        <v>0.37675373142269913</v>
      </c>
      <c r="AX30" s="79">
        <v>0.7331186442770655</v>
      </c>
      <c r="AY30" s="79">
        <v>0.3481342475955783</v>
      </c>
      <c r="AZ30" s="79">
        <v>0.4069740161937584</v>
      </c>
      <c r="BA30" s="79">
        <v>0.40225468972600825</v>
      </c>
      <c r="BB30" s="79">
        <v>0.6623914060073997</v>
      </c>
      <c r="BC30" s="79">
        <v>0.5642873660349881</v>
      </c>
      <c r="BD30" s="79">
        <v>0.6138031322716545</v>
      </c>
      <c r="BE30" s="79">
        <v>0.18143491646671023</v>
      </c>
      <c r="BF30" s="79">
        <v>0.3095503150980552</v>
      </c>
      <c r="BG30" s="79">
        <v>0.42642042011690395</v>
      </c>
      <c r="BH30" s="79">
        <v>0.2720604210337641</v>
      </c>
      <c r="BI30" s="79">
        <v>0.4446932536432432</v>
      </c>
      <c r="BJ30" s="79">
        <v>0.43284518042369025</v>
      </c>
      <c r="BK30" s="79">
        <v>0.7501008073061015</v>
      </c>
      <c r="BL30" s="79">
        <v>0.1990297897279173</v>
      </c>
      <c r="BM30" s="79">
        <v>0.5443867199044202</v>
      </c>
      <c r="BN30" s="79">
        <v>0.20797090427128542</v>
      </c>
      <c r="BO30" s="79">
        <v>0.46544845275818153</v>
      </c>
      <c r="BP30" s="79">
        <v>0.3965461017340354</v>
      </c>
      <c r="BQ30" s="79">
        <v>0.4016958593822926</v>
      </c>
      <c r="BR30" s="79">
        <v>0.6118383304812919</v>
      </c>
      <c r="BS30" s="79">
        <v>0.20249401105887946</v>
      </c>
      <c r="BT30" s="79">
        <v>0.2925073083389506</v>
      </c>
      <c r="BU30" s="79">
        <v>0.2464602930208432</v>
      </c>
      <c r="BV30" s="79">
        <v>0.23886806693445692</v>
      </c>
      <c r="BW30" s="79">
        <v>0.3014503365615732</v>
      </c>
      <c r="BX30" s="79">
        <v>0.26434339076283075</v>
      </c>
      <c r="BY30" s="79">
        <v>0.28305280188721427</v>
      </c>
      <c r="BZ30" s="79">
        <v>0.23537600886787635</v>
      </c>
      <c r="CA30" s="79">
        <v>0.21830481591630863</v>
      </c>
      <c r="CB30" s="79">
        <v>0.40189746416059646</v>
      </c>
      <c r="CC30" s="79">
        <v>0.31254864198876386</v>
      </c>
      <c r="CD30" s="79">
        <v>0.27788585270829336</v>
      </c>
      <c r="CE30" s="79">
        <v>0.26222599122462253</v>
      </c>
      <c r="CF30" s="79">
        <v>0.2666652439513212</v>
      </c>
      <c r="CG30" s="79">
        <v>0.23217293452709895</v>
      </c>
      <c r="CH30" s="79">
        <v>0.23555855562477215</v>
      </c>
      <c r="CI30" s="79">
        <v>0.2686992199339714</v>
      </c>
      <c r="CJ30" s="79">
        <v>0.35396178081903806</v>
      </c>
      <c r="CK30" s="79">
        <v>0.23858717843794253</v>
      </c>
      <c r="CL30" s="79">
        <v>0.2669820781546232</v>
      </c>
      <c r="CM30" s="79">
        <v>0.21492683407237423</v>
      </c>
      <c r="CN30" s="79">
        <v>0.2734030615348767</v>
      </c>
      <c r="CO30" s="79">
        <v>0.2358365272753077</v>
      </c>
      <c r="CP30" s="79">
        <v>0.2460427535391026</v>
      </c>
    </row>
    <row r="31" spans="1:94" ht="15.75">
      <c r="A31" s="74" t="s">
        <v>127</v>
      </c>
      <c r="B31" s="82">
        <v>702.8857987840777</v>
      </c>
      <c r="C31" s="82">
        <v>741.096705901942</v>
      </c>
      <c r="D31" s="82">
        <v>717.7708332680861</v>
      </c>
      <c r="E31" s="82">
        <v>711.9788269061492</v>
      </c>
      <c r="F31" s="82">
        <v>940.4202635857566</v>
      </c>
      <c r="G31" s="82">
        <v>734.5446773076293</v>
      </c>
      <c r="H31" s="82">
        <v>727.2177202344635</v>
      </c>
      <c r="I31" s="82">
        <v>734.7175168286317</v>
      </c>
      <c r="J31" s="82">
        <v>709.1793262210311</v>
      </c>
      <c r="K31" s="82">
        <v>736.7711450064999</v>
      </c>
      <c r="L31" s="82">
        <v>719.9638549027646</v>
      </c>
      <c r="M31" s="82">
        <v>703.1171746248957</v>
      </c>
      <c r="N31" s="82">
        <v>781.3338870414684</v>
      </c>
      <c r="O31" s="82">
        <v>696.1893087654173</v>
      </c>
      <c r="P31" s="82">
        <v>713.665796656148</v>
      </c>
      <c r="Q31" s="82">
        <v>675.729291384251</v>
      </c>
      <c r="R31" s="82">
        <v>722.8848441054868</v>
      </c>
      <c r="S31" s="82">
        <v>683.5831730407455</v>
      </c>
      <c r="T31" s="82">
        <v>719.5684053157576</v>
      </c>
      <c r="U31" s="82">
        <v>673.5868717768375</v>
      </c>
      <c r="V31" s="82">
        <v>729.5935287146245</v>
      </c>
      <c r="W31" s="82">
        <v>722.1135241950865</v>
      </c>
      <c r="X31" s="82">
        <v>778.3889825303215</v>
      </c>
      <c r="Y31" s="82">
        <v>789.009087039268</v>
      </c>
      <c r="Z31" s="82">
        <v>790.3162149086368</v>
      </c>
      <c r="AA31" s="82">
        <v>768.07260125123</v>
      </c>
      <c r="AB31" s="82">
        <v>822.7437547508007</v>
      </c>
      <c r="AC31" s="82">
        <v>757.0766330062352</v>
      </c>
      <c r="AD31" s="82">
        <v>771.6511798399297</v>
      </c>
      <c r="AE31" s="82">
        <v>792.7844869336616</v>
      </c>
      <c r="AF31" s="82">
        <v>814.0961259447995</v>
      </c>
      <c r="AG31" s="82">
        <v>775.9814573502028</v>
      </c>
      <c r="AH31" s="82">
        <v>746.0483969075669</v>
      </c>
      <c r="AI31" s="82">
        <v>757.5025410495905</v>
      </c>
      <c r="AJ31" s="82">
        <v>723.650766880232</v>
      </c>
      <c r="AK31" s="82">
        <v>900.445822867031</v>
      </c>
      <c r="AL31" s="82">
        <v>732.8014782052252</v>
      </c>
      <c r="AM31" s="82">
        <v>846.1816367856482</v>
      </c>
      <c r="AN31" s="82">
        <v>762.2254309631189</v>
      </c>
      <c r="AO31" s="82">
        <v>756.6491820815158</v>
      </c>
      <c r="AP31" s="82">
        <v>741.4227195223422</v>
      </c>
      <c r="AQ31" s="82">
        <v>743.0389655207474</v>
      </c>
      <c r="AR31" s="82">
        <v>759.7485023594459</v>
      </c>
      <c r="AS31" s="82">
        <v>734.1981982666695</v>
      </c>
      <c r="AT31" s="82">
        <v>750.4954683881133</v>
      </c>
      <c r="AU31" s="82">
        <v>721.1416532257506</v>
      </c>
      <c r="AV31" s="82">
        <v>693.4351015047116</v>
      </c>
      <c r="AW31" s="82">
        <v>765.8470778888263</v>
      </c>
      <c r="AX31" s="82">
        <v>782.1460903351049</v>
      </c>
      <c r="AY31" s="82">
        <v>745.8919549989386</v>
      </c>
      <c r="AZ31" s="82">
        <v>683.0221981397871</v>
      </c>
      <c r="BA31" s="82">
        <v>670.4424510896281</v>
      </c>
      <c r="BB31" s="82">
        <v>732.9770235129356</v>
      </c>
      <c r="BC31" s="82">
        <v>811.9127214273594</v>
      </c>
      <c r="BD31" s="82">
        <v>736.9406037965279</v>
      </c>
      <c r="BE31" s="82">
        <v>762.633291724956</v>
      </c>
      <c r="BF31" s="82">
        <v>757.3607423579856</v>
      </c>
      <c r="BG31" s="82">
        <v>704.2664510496555</v>
      </c>
      <c r="BH31" s="82">
        <v>789.8820044241324</v>
      </c>
      <c r="BI31" s="82">
        <v>698.8718230236611</v>
      </c>
      <c r="BJ31" s="82">
        <v>692.1583065848082</v>
      </c>
      <c r="BK31" s="82">
        <v>724.0317306767199</v>
      </c>
      <c r="BL31" s="82">
        <v>781.450241326148</v>
      </c>
      <c r="BM31" s="82">
        <v>693.1810142117839</v>
      </c>
      <c r="BN31" s="82">
        <v>779.3389917712641</v>
      </c>
      <c r="BO31" s="82">
        <v>731.387103174302</v>
      </c>
      <c r="BP31" s="82">
        <v>701.0161178970708</v>
      </c>
      <c r="BQ31" s="82">
        <v>684.9720202141086</v>
      </c>
      <c r="BR31" s="82">
        <v>775.738094189539</v>
      </c>
      <c r="BS31" s="82">
        <v>779.1021728008241</v>
      </c>
      <c r="BT31" s="82">
        <v>781.1008511593009</v>
      </c>
      <c r="BU31" s="82">
        <v>793.5262896457114</v>
      </c>
      <c r="BV31" s="82">
        <v>786.5769529644203</v>
      </c>
      <c r="BW31" s="82">
        <v>803.1913076662156</v>
      </c>
      <c r="BX31" s="82">
        <v>813.2815491264539</v>
      </c>
      <c r="BY31" s="82">
        <v>778.2697162611291</v>
      </c>
      <c r="BZ31" s="82">
        <v>794.053518957254</v>
      </c>
      <c r="CA31" s="82">
        <v>770.8931735958733</v>
      </c>
      <c r="CB31" s="82">
        <v>830.3931543663912</v>
      </c>
      <c r="CC31" s="82">
        <v>802.009634145204</v>
      </c>
      <c r="CD31" s="82">
        <v>798.0930246697219</v>
      </c>
      <c r="CE31" s="82">
        <v>793.9482472082618</v>
      </c>
      <c r="CF31" s="82">
        <v>800.1163590480021</v>
      </c>
      <c r="CG31" s="82">
        <v>768.4611149491186</v>
      </c>
      <c r="CH31" s="82">
        <v>776.1029584175108</v>
      </c>
      <c r="CI31" s="82">
        <v>799.9154466389441</v>
      </c>
      <c r="CJ31" s="82">
        <v>755.5016731601854</v>
      </c>
      <c r="CK31" s="82">
        <v>770.3851977824854</v>
      </c>
      <c r="CL31" s="82">
        <v>766.6372582710446</v>
      </c>
      <c r="CM31" s="82">
        <v>773.0287240955076</v>
      </c>
      <c r="CN31" s="82">
        <v>780.3991082442788</v>
      </c>
      <c r="CO31" s="82">
        <v>750.0432587719389</v>
      </c>
      <c r="CP31" s="82">
        <v>779.9290647470007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22.50390625" style="0" customWidth="1"/>
    <col min="2" max="2" width="22.125" style="0" customWidth="1"/>
    <col min="3" max="3" width="30.50390625" style="0" customWidth="1"/>
  </cols>
  <sheetData>
    <row r="1" spans="1:3" ht="30.75" customHeight="1">
      <c r="A1" s="138" t="s">
        <v>110</v>
      </c>
      <c r="B1" s="139"/>
      <c r="C1" s="139"/>
    </row>
    <row r="2" spans="1:3" ht="29.25" customHeight="1">
      <c r="A2" s="57" t="s">
        <v>109</v>
      </c>
      <c r="B2" s="57" t="s">
        <v>95</v>
      </c>
      <c r="C2" s="57" t="s">
        <v>96</v>
      </c>
    </row>
    <row r="3" spans="1:3" ht="15.75">
      <c r="A3" s="55" t="s">
        <v>97</v>
      </c>
      <c r="B3" s="55" t="s">
        <v>98</v>
      </c>
      <c r="C3" s="55" t="s">
        <v>99</v>
      </c>
    </row>
    <row r="4" spans="1:3" ht="15.75">
      <c r="A4" s="55" t="s">
        <v>100</v>
      </c>
      <c r="B4" s="55" t="s">
        <v>101</v>
      </c>
      <c r="C4" s="55" t="s">
        <v>102</v>
      </c>
    </row>
    <row r="5" spans="1:3" ht="15.75">
      <c r="A5" s="55" t="s">
        <v>103</v>
      </c>
      <c r="B5" s="55" t="s">
        <v>104</v>
      </c>
      <c r="C5" s="55" t="s">
        <v>105</v>
      </c>
    </row>
    <row r="6" spans="1:3" ht="15.75">
      <c r="A6" s="56" t="s">
        <v>106</v>
      </c>
      <c r="B6" s="56" t="s">
        <v>107</v>
      </c>
      <c r="C6" s="56" t="s">
        <v>108</v>
      </c>
    </row>
    <row r="7" ht="14.25">
      <c r="A7" s="5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55" zoomScaleNormal="55" zoomScalePageLayoutView="0" workbookViewId="0" topLeftCell="A1">
      <selection activeCell="L13" sqref="L13"/>
    </sheetView>
  </sheetViews>
  <sheetFormatPr defaultColWidth="9.00390625" defaultRowHeight="14.25"/>
  <cols>
    <col min="1" max="2" width="13.75390625" style="0" customWidth="1"/>
    <col min="3" max="3" width="9.625" style="0" customWidth="1"/>
    <col min="4" max="4" width="12.00390625" style="0" customWidth="1"/>
    <col min="5" max="5" width="10.625" style="0" customWidth="1"/>
    <col min="6" max="6" width="12.00390625" style="0" customWidth="1"/>
    <col min="7" max="7" width="12.625" style="0" customWidth="1"/>
    <col min="8" max="8" width="30.75390625" style="121" customWidth="1"/>
    <col min="9" max="9" width="9.00390625" style="117" customWidth="1"/>
    <col min="11" max="11" width="13.00390625" style="0" customWidth="1"/>
    <col min="14" max="14" width="11.875" style="0" customWidth="1"/>
  </cols>
  <sheetData>
    <row r="1" spans="1:3" ht="14.25">
      <c r="A1" s="140" t="s">
        <v>331</v>
      </c>
      <c r="B1" s="141"/>
      <c r="C1" s="141"/>
    </row>
    <row r="2" spans="1:9" ht="28.5" customHeight="1">
      <c r="A2" s="91"/>
      <c r="B2" s="91" t="s">
        <v>297</v>
      </c>
      <c r="C2" s="91" t="s">
        <v>262</v>
      </c>
      <c r="D2" s="91" t="s">
        <v>261</v>
      </c>
      <c r="E2" s="91" t="s">
        <v>260</v>
      </c>
      <c r="F2" s="91" t="s">
        <v>259</v>
      </c>
      <c r="G2" s="91" t="s">
        <v>283</v>
      </c>
      <c r="H2" s="119" t="s">
        <v>258</v>
      </c>
      <c r="I2" s="90"/>
    </row>
    <row r="3" spans="1:9" ht="42.75" customHeight="1">
      <c r="A3" s="114" t="s">
        <v>322</v>
      </c>
      <c r="B3" s="115" t="s">
        <v>298</v>
      </c>
      <c r="C3" s="115" t="s">
        <v>299</v>
      </c>
      <c r="D3" s="115" t="s">
        <v>300</v>
      </c>
      <c r="E3" s="109" t="s">
        <v>302</v>
      </c>
      <c r="F3" s="109" t="s">
        <v>247</v>
      </c>
      <c r="G3" s="115"/>
      <c r="H3" s="122" t="s">
        <v>394</v>
      </c>
      <c r="I3" s="90"/>
    </row>
    <row r="4" spans="1:9" ht="28.5" customHeight="1">
      <c r="A4" s="90"/>
      <c r="B4" s="91" t="s">
        <v>298</v>
      </c>
      <c r="C4" s="91" t="s">
        <v>381</v>
      </c>
      <c r="D4" s="91" t="s">
        <v>393</v>
      </c>
      <c r="E4" s="92" t="s">
        <v>305</v>
      </c>
      <c r="F4" s="92" t="s">
        <v>247</v>
      </c>
      <c r="G4" s="91"/>
      <c r="H4" s="119" t="s">
        <v>394</v>
      </c>
      <c r="I4" s="90"/>
    </row>
    <row r="5" spans="1:9" ht="28.5" customHeight="1">
      <c r="A5" s="91"/>
      <c r="B5" s="91" t="s">
        <v>298</v>
      </c>
      <c r="C5" s="91"/>
      <c r="D5" s="91" t="s">
        <v>300</v>
      </c>
      <c r="E5" s="92" t="s">
        <v>304</v>
      </c>
      <c r="F5" s="92" t="s">
        <v>247</v>
      </c>
      <c r="G5" s="91"/>
      <c r="H5" s="123" t="s">
        <v>382</v>
      </c>
      <c r="I5" s="90"/>
    </row>
    <row r="6" spans="1:9" ht="28.5" customHeight="1">
      <c r="A6" s="90"/>
      <c r="B6" s="91" t="s">
        <v>306</v>
      </c>
      <c r="C6" s="91" t="s">
        <v>301</v>
      </c>
      <c r="D6" s="93" t="s">
        <v>300</v>
      </c>
      <c r="E6" s="92" t="s">
        <v>308</v>
      </c>
      <c r="F6" s="92" t="s">
        <v>247</v>
      </c>
      <c r="G6" s="91"/>
      <c r="H6" s="119" t="s">
        <v>310</v>
      </c>
      <c r="I6" s="90"/>
    </row>
    <row r="7" spans="1:9" ht="28.5" customHeight="1">
      <c r="A7" s="90"/>
      <c r="B7" s="91" t="s">
        <v>306</v>
      </c>
      <c r="C7" s="91" t="s">
        <v>380</v>
      </c>
      <c r="D7" s="93" t="s">
        <v>300</v>
      </c>
      <c r="E7" s="92" t="s">
        <v>307</v>
      </c>
      <c r="F7" s="92" t="s">
        <v>247</v>
      </c>
      <c r="G7" s="91"/>
      <c r="H7" s="119" t="s">
        <v>310</v>
      </c>
      <c r="I7" s="90"/>
    </row>
    <row r="8" spans="1:9" ht="28.5" customHeight="1">
      <c r="A8" s="90"/>
      <c r="B8" s="91" t="s">
        <v>306</v>
      </c>
      <c r="C8" s="91"/>
      <c r="D8" s="93" t="s">
        <v>300</v>
      </c>
      <c r="E8" s="92" t="s">
        <v>309</v>
      </c>
      <c r="F8" s="92" t="s">
        <v>247</v>
      </c>
      <c r="G8" s="91"/>
      <c r="H8" s="119" t="s">
        <v>396</v>
      </c>
      <c r="I8" s="90"/>
    </row>
    <row r="9" spans="1:9" ht="28.5" customHeight="1">
      <c r="A9" s="90"/>
      <c r="B9" s="91" t="s">
        <v>312</v>
      </c>
      <c r="C9" s="91" t="s">
        <v>313</v>
      </c>
      <c r="D9" s="110" t="s">
        <v>314</v>
      </c>
      <c r="E9" s="92" t="s">
        <v>315</v>
      </c>
      <c r="F9" s="92" t="s">
        <v>278</v>
      </c>
      <c r="G9" s="91"/>
      <c r="H9" s="119" t="s">
        <v>303</v>
      </c>
      <c r="I9" s="90"/>
    </row>
    <row r="10" spans="1:9" ht="28.5" customHeight="1">
      <c r="A10" s="108"/>
      <c r="B10" s="111" t="s">
        <v>316</v>
      </c>
      <c r="C10" s="111"/>
      <c r="D10" s="112" t="s">
        <v>300</v>
      </c>
      <c r="E10" s="113" t="s">
        <v>311</v>
      </c>
      <c r="F10" s="113" t="s">
        <v>247</v>
      </c>
      <c r="G10" s="111"/>
      <c r="H10" s="120" t="s">
        <v>303</v>
      </c>
      <c r="I10" s="90"/>
    </row>
    <row r="11" spans="1:9" ht="28.5" customHeight="1">
      <c r="A11" s="114" t="s">
        <v>391</v>
      </c>
      <c r="B11" s="115" t="s">
        <v>328</v>
      </c>
      <c r="C11" s="115" t="s">
        <v>375</v>
      </c>
      <c r="D11" s="116" t="s">
        <v>300</v>
      </c>
      <c r="E11" s="109" t="s">
        <v>374</v>
      </c>
      <c r="F11" s="109" t="s">
        <v>247</v>
      </c>
      <c r="G11" s="115"/>
      <c r="H11" s="122" t="s">
        <v>383</v>
      </c>
      <c r="I11" s="90"/>
    </row>
    <row r="12" spans="1:9" ht="28.5" customHeight="1">
      <c r="A12" s="91"/>
      <c r="B12" s="91" t="s">
        <v>335</v>
      </c>
      <c r="C12" s="91" t="s">
        <v>385</v>
      </c>
      <c r="D12" s="93" t="s">
        <v>300</v>
      </c>
      <c r="E12" s="92" t="s">
        <v>384</v>
      </c>
      <c r="F12" s="92" t="s">
        <v>278</v>
      </c>
      <c r="G12" s="91"/>
      <c r="H12" s="119" t="s">
        <v>310</v>
      </c>
      <c r="I12" s="90"/>
    </row>
    <row r="13" spans="1:9" ht="28.5" customHeight="1">
      <c r="A13" s="111"/>
      <c r="B13" s="111" t="s">
        <v>336</v>
      </c>
      <c r="C13" s="111" t="s">
        <v>386</v>
      </c>
      <c r="D13" s="112" t="s">
        <v>300</v>
      </c>
      <c r="E13" s="113" t="s">
        <v>387</v>
      </c>
      <c r="F13" s="113" t="s">
        <v>247</v>
      </c>
      <c r="G13" s="111"/>
      <c r="H13" s="120" t="s">
        <v>310</v>
      </c>
      <c r="I13" s="90"/>
    </row>
    <row r="14" spans="1:9" ht="28.5" customHeight="1">
      <c r="A14" s="114" t="s">
        <v>392</v>
      </c>
      <c r="B14" s="115" t="s">
        <v>323</v>
      </c>
      <c r="C14" s="115" t="s">
        <v>339</v>
      </c>
      <c r="D14" s="129" t="s">
        <v>324</v>
      </c>
      <c r="E14" s="109" t="s">
        <v>338</v>
      </c>
      <c r="F14" s="92" t="s">
        <v>247</v>
      </c>
      <c r="G14" s="91"/>
      <c r="H14" s="119" t="s">
        <v>395</v>
      </c>
      <c r="I14" s="90"/>
    </row>
    <row r="15" spans="1:9" ht="28.5" customHeight="1">
      <c r="A15" s="91"/>
      <c r="B15" s="91" t="s">
        <v>323</v>
      </c>
      <c r="C15" s="91" t="s">
        <v>388</v>
      </c>
      <c r="D15" s="93" t="s">
        <v>300</v>
      </c>
      <c r="E15" s="92" t="s">
        <v>274</v>
      </c>
      <c r="F15" s="92" t="s">
        <v>247</v>
      </c>
      <c r="G15" s="91"/>
      <c r="H15" s="119" t="s">
        <v>303</v>
      </c>
      <c r="I15" s="90"/>
    </row>
    <row r="16" spans="1:9" ht="28.5" customHeight="1">
      <c r="A16" s="90"/>
      <c r="B16" s="91" t="s">
        <v>323</v>
      </c>
      <c r="C16" s="91" t="s">
        <v>340</v>
      </c>
      <c r="D16" s="93" t="s">
        <v>325</v>
      </c>
      <c r="E16" s="92" t="s">
        <v>341</v>
      </c>
      <c r="F16" s="92" t="s">
        <v>247</v>
      </c>
      <c r="G16" s="91"/>
      <c r="H16" s="119" t="s">
        <v>395</v>
      </c>
      <c r="I16" s="90"/>
    </row>
    <row r="17" spans="1:8" ht="15">
      <c r="A17" s="90"/>
      <c r="B17" s="93" t="s">
        <v>279</v>
      </c>
      <c r="C17" s="93" t="s">
        <v>285</v>
      </c>
      <c r="D17" s="93" t="s">
        <v>286</v>
      </c>
      <c r="E17" s="91" t="s">
        <v>287</v>
      </c>
      <c r="F17" s="91" t="s">
        <v>278</v>
      </c>
      <c r="G17" s="93" t="s">
        <v>289</v>
      </c>
      <c r="H17" s="123" t="s">
        <v>288</v>
      </c>
    </row>
    <row r="18" spans="1:9" s="127" customFormat="1" ht="15">
      <c r="A18" s="126"/>
      <c r="B18" s="123" t="s">
        <v>279</v>
      </c>
      <c r="C18" s="123" t="s">
        <v>292</v>
      </c>
      <c r="D18" s="123" t="s">
        <v>290</v>
      </c>
      <c r="E18" s="119" t="s">
        <v>389</v>
      </c>
      <c r="F18" s="119" t="s">
        <v>293</v>
      </c>
      <c r="G18" s="123" t="s">
        <v>294</v>
      </c>
      <c r="H18" s="123" t="s">
        <v>291</v>
      </c>
      <c r="I18" s="130"/>
    </row>
    <row r="19" spans="1:9" s="127" customFormat="1" ht="15">
      <c r="A19" s="126"/>
      <c r="B19" s="123" t="s">
        <v>279</v>
      </c>
      <c r="C19" s="123" t="s">
        <v>401</v>
      </c>
      <c r="D19" s="123" t="s">
        <v>286</v>
      </c>
      <c r="E19" s="91" t="s">
        <v>402</v>
      </c>
      <c r="F19" s="91" t="s">
        <v>278</v>
      </c>
      <c r="G19" s="123"/>
      <c r="H19" s="123" t="s">
        <v>310</v>
      </c>
      <c r="I19" s="130"/>
    </row>
    <row r="20" spans="1:9" s="127" customFormat="1" ht="28.5" customHeight="1">
      <c r="A20" s="126"/>
      <c r="B20" s="119" t="s">
        <v>326</v>
      </c>
      <c r="C20" s="119"/>
      <c r="D20" s="123" t="s">
        <v>317</v>
      </c>
      <c r="E20" s="92" t="s">
        <v>403</v>
      </c>
      <c r="F20" s="92"/>
      <c r="G20" s="119"/>
      <c r="H20" s="119" t="s">
        <v>396</v>
      </c>
      <c r="I20" s="126"/>
    </row>
    <row r="21" spans="1:9" s="127" customFormat="1" ht="28.5" customHeight="1">
      <c r="A21" s="128"/>
      <c r="B21" s="120" t="s">
        <v>326</v>
      </c>
      <c r="C21" s="120" t="s">
        <v>351</v>
      </c>
      <c r="D21" s="125" t="s">
        <v>286</v>
      </c>
      <c r="E21" s="113" t="s">
        <v>337</v>
      </c>
      <c r="F21" s="113" t="s">
        <v>247</v>
      </c>
      <c r="G21" s="120"/>
      <c r="H21" s="120" t="s">
        <v>327</v>
      </c>
      <c r="I21" s="126"/>
    </row>
    <row r="22" spans="1:9" ht="64.5" customHeight="1">
      <c r="A22" s="114" t="s">
        <v>352</v>
      </c>
      <c r="B22" s="91" t="s">
        <v>257</v>
      </c>
      <c r="C22" s="92" t="s">
        <v>249</v>
      </c>
      <c r="D22" s="92" t="s">
        <v>264</v>
      </c>
      <c r="E22" s="92" t="s">
        <v>250</v>
      </c>
      <c r="F22" s="92" t="s">
        <v>247</v>
      </c>
      <c r="G22" s="94" t="s">
        <v>348</v>
      </c>
      <c r="H22" s="92" t="s">
        <v>248</v>
      </c>
      <c r="I22" s="90"/>
    </row>
    <row r="23" spans="1:9" ht="143.25" customHeight="1">
      <c r="A23" s="90"/>
      <c r="B23" s="91" t="s">
        <v>257</v>
      </c>
      <c r="C23" s="91" t="s">
        <v>267</v>
      </c>
      <c r="D23" s="92" t="s">
        <v>264</v>
      </c>
      <c r="E23" s="92" t="s">
        <v>274</v>
      </c>
      <c r="F23" s="91" t="s">
        <v>277</v>
      </c>
      <c r="G23" s="94" t="s">
        <v>284</v>
      </c>
      <c r="H23" s="119" t="s">
        <v>256</v>
      </c>
      <c r="I23" s="90"/>
    </row>
    <row r="24" spans="1:9" ht="15.75">
      <c r="A24" s="90"/>
      <c r="B24" s="91" t="s">
        <v>257</v>
      </c>
      <c r="C24" s="91" t="s">
        <v>270</v>
      </c>
      <c r="D24" s="92" t="s">
        <v>264</v>
      </c>
      <c r="E24" s="92" t="s">
        <v>272</v>
      </c>
      <c r="F24" s="91" t="s">
        <v>278</v>
      </c>
      <c r="G24" s="91" t="s">
        <v>379</v>
      </c>
      <c r="H24" s="119" t="s">
        <v>256</v>
      </c>
      <c r="I24" s="90"/>
    </row>
    <row r="25" spans="1:9" ht="15.75">
      <c r="A25" s="90"/>
      <c r="B25" s="91" t="s">
        <v>257</v>
      </c>
      <c r="C25" s="91" t="s">
        <v>271</v>
      </c>
      <c r="D25" s="92" t="s">
        <v>264</v>
      </c>
      <c r="E25" s="92" t="s">
        <v>273</v>
      </c>
      <c r="F25" s="91" t="s">
        <v>278</v>
      </c>
      <c r="G25" s="91" t="s">
        <v>379</v>
      </c>
      <c r="H25" s="119" t="s">
        <v>256</v>
      </c>
      <c r="I25" s="90"/>
    </row>
    <row r="26" spans="1:9" ht="28.5" customHeight="1">
      <c r="A26" s="90"/>
      <c r="B26" s="91" t="s">
        <v>257</v>
      </c>
      <c r="C26" s="91" t="s">
        <v>265</v>
      </c>
      <c r="D26" s="94" t="s">
        <v>266</v>
      </c>
      <c r="E26" s="92" t="s">
        <v>275</v>
      </c>
      <c r="F26" s="91" t="s">
        <v>277</v>
      </c>
      <c r="G26" s="91" t="s">
        <v>349</v>
      </c>
      <c r="H26" s="119" t="s">
        <v>256</v>
      </c>
      <c r="I26" s="90"/>
    </row>
    <row r="27" spans="1:9" ht="60">
      <c r="A27" s="90"/>
      <c r="B27" s="91" t="s">
        <v>257</v>
      </c>
      <c r="C27" s="91" t="s">
        <v>268</v>
      </c>
      <c r="D27" s="92" t="s">
        <v>269</v>
      </c>
      <c r="E27" s="92" t="s">
        <v>276</v>
      </c>
      <c r="F27" s="91" t="s">
        <v>278</v>
      </c>
      <c r="G27" s="94" t="s">
        <v>350</v>
      </c>
      <c r="H27" s="119" t="s">
        <v>256</v>
      </c>
      <c r="I27" s="90"/>
    </row>
    <row r="28" spans="1:8" ht="15">
      <c r="A28" s="90"/>
      <c r="B28" s="93" t="s">
        <v>279</v>
      </c>
      <c r="C28" s="93"/>
      <c r="D28" s="93" t="s">
        <v>390</v>
      </c>
      <c r="E28" s="91">
        <v>495</v>
      </c>
      <c r="F28" s="91" t="s">
        <v>293</v>
      </c>
      <c r="G28" s="93" t="s">
        <v>294</v>
      </c>
      <c r="H28" s="123" t="s">
        <v>303</v>
      </c>
    </row>
    <row r="29" spans="1:9" ht="60">
      <c r="A29" s="94"/>
      <c r="B29" s="91" t="s">
        <v>295</v>
      </c>
      <c r="C29" s="91" t="s">
        <v>255</v>
      </c>
      <c r="D29" s="91" t="s">
        <v>281</v>
      </c>
      <c r="E29" s="91" t="s">
        <v>254</v>
      </c>
      <c r="F29" s="91" t="s">
        <v>252</v>
      </c>
      <c r="G29" s="94" t="s">
        <v>282</v>
      </c>
      <c r="H29" s="119" t="s">
        <v>251</v>
      </c>
      <c r="I29" s="90"/>
    </row>
    <row r="30" spans="1:9" ht="60">
      <c r="A30" s="94"/>
      <c r="B30" s="91" t="s">
        <v>296</v>
      </c>
      <c r="C30" s="91" t="s">
        <v>253</v>
      </c>
      <c r="D30" s="91" t="s">
        <v>280</v>
      </c>
      <c r="E30" s="91" t="s">
        <v>263</v>
      </c>
      <c r="F30" s="91" t="s">
        <v>252</v>
      </c>
      <c r="G30" s="94" t="s">
        <v>282</v>
      </c>
      <c r="H30" s="119" t="s">
        <v>251</v>
      </c>
      <c r="I30" s="90"/>
    </row>
    <row r="31" spans="1:8" ht="30">
      <c r="A31" s="94"/>
      <c r="B31" s="93" t="s">
        <v>329</v>
      </c>
      <c r="C31" s="93" t="s">
        <v>345</v>
      </c>
      <c r="D31" s="110" t="s">
        <v>330</v>
      </c>
      <c r="E31" s="93" t="s">
        <v>342</v>
      </c>
      <c r="F31" s="91" t="s">
        <v>252</v>
      </c>
      <c r="H31" s="119" t="s">
        <v>343</v>
      </c>
    </row>
    <row r="32" spans="1:8" ht="15">
      <c r="A32" s="94"/>
      <c r="B32" s="93" t="s">
        <v>329</v>
      </c>
      <c r="C32" s="93" t="s">
        <v>346</v>
      </c>
      <c r="D32" s="93" t="s">
        <v>280</v>
      </c>
      <c r="E32" s="93" t="s">
        <v>344</v>
      </c>
      <c r="F32" s="91" t="s">
        <v>252</v>
      </c>
      <c r="H32" s="119" t="s">
        <v>343</v>
      </c>
    </row>
    <row r="33" spans="2:8" ht="30">
      <c r="B33" s="93" t="s">
        <v>332</v>
      </c>
      <c r="C33" s="93" t="s">
        <v>347</v>
      </c>
      <c r="D33" s="110" t="s">
        <v>365</v>
      </c>
      <c r="E33" s="93" t="s">
        <v>370</v>
      </c>
      <c r="F33" s="91" t="s">
        <v>278</v>
      </c>
      <c r="G33" s="110" t="s">
        <v>377</v>
      </c>
      <c r="H33" s="123" t="s">
        <v>334</v>
      </c>
    </row>
    <row r="34" spans="2:8" ht="15">
      <c r="B34" s="93" t="s">
        <v>332</v>
      </c>
      <c r="C34" s="93" t="s">
        <v>366</v>
      </c>
      <c r="D34" s="93" t="s">
        <v>368</v>
      </c>
      <c r="E34" s="93" t="s">
        <v>372</v>
      </c>
      <c r="F34" s="91" t="s">
        <v>278</v>
      </c>
      <c r="G34" s="110" t="s">
        <v>376</v>
      </c>
      <c r="H34" s="123" t="s">
        <v>334</v>
      </c>
    </row>
    <row r="35" spans="2:8" ht="15">
      <c r="B35" s="93" t="s">
        <v>332</v>
      </c>
      <c r="C35" s="93" t="s">
        <v>367</v>
      </c>
      <c r="D35" s="93" t="s">
        <v>83</v>
      </c>
      <c r="E35" s="93" t="s">
        <v>371</v>
      </c>
      <c r="F35" s="91" t="s">
        <v>278</v>
      </c>
      <c r="G35" s="110" t="s">
        <v>376</v>
      </c>
      <c r="H35" s="123" t="s">
        <v>334</v>
      </c>
    </row>
    <row r="36" spans="2:8" ht="45">
      <c r="B36" s="93" t="s">
        <v>333</v>
      </c>
      <c r="C36" s="93" t="s">
        <v>81</v>
      </c>
      <c r="D36" s="110" t="s">
        <v>369</v>
      </c>
      <c r="E36" s="93" t="s">
        <v>373</v>
      </c>
      <c r="F36" s="91" t="s">
        <v>278</v>
      </c>
      <c r="G36" s="110" t="s">
        <v>378</v>
      </c>
      <c r="H36" s="123" t="s">
        <v>334</v>
      </c>
    </row>
    <row r="37" spans="1:8" ht="45">
      <c r="A37" s="114" t="s">
        <v>353</v>
      </c>
      <c r="B37" s="116" t="s">
        <v>355</v>
      </c>
      <c r="C37" s="116" t="s">
        <v>359</v>
      </c>
      <c r="D37" s="116" t="s">
        <v>362</v>
      </c>
      <c r="E37" s="116" t="s">
        <v>356</v>
      </c>
      <c r="F37" s="115" t="s">
        <v>278</v>
      </c>
      <c r="G37" s="116" t="s">
        <v>376</v>
      </c>
      <c r="H37" s="124" t="s">
        <v>354</v>
      </c>
    </row>
    <row r="38" spans="1:8" ht="15.75">
      <c r="A38" s="117"/>
      <c r="B38" s="93" t="s">
        <v>355</v>
      </c>
      <c r="C38" s="93" t="s">
        <v>360</v>
      </c>
      <c r="D38" s="93" t="s">
        <v>363</v>
      </c>
      <c r="E38" s="93" t="s">
        <v>357</v>
      </c>
      <c r="F38" s="91" t="s">
        <v>278</v>
      </c>
      <c r="G38" s="93" t="s">
        <v>376</v>
      </c>
      <c r="H38" s="123" t="s">
        <v>354</v>
      </c>
    </row>
    <row r="39" spans="1:8" ht="15.75">
      <c r="A39" s="118"/>
      <c r="B39" s="112" t="s">
        <v>355</v>
      </c>
      <c r="C39" s="112" t="s">
        <v>361</v>
      </c>
      <c r="D39" s="112" t="s">
        <v>364</v>
      </c>
      <c r="E39" s="112" t="s">
        <v>358</v>
      </c>
      <c r="F39" s="111" t="s">
        <v>278</v>
      </c>
      <c r="G39" s="112" t="s">
        <v>376</v>
      </c>
      <c r="H39" s="125" t="s">
        <v>354</v>
      </c>
    </row>
    <row r="40" ht="15">
      <c r="A40" s="114" t="s">
        <v>397</v>
      </c>
    </row>
    <row r="41" spans="1:8" ht="39" customHeight="1">
      <c r="A41" s="142" t="s">
        <v>398</v>
      </c>
      <c r="B41" s="142"/>
      <c r="C41" s="142"/>
      <c r="D41" s="142"/>
      <c r="E41" s="142"/>
      <c r="F41" s="142"/>
      <c r="G41" s="142"/>
      <c r="H41" s="142"/>
    </row>
    <row r="42" spans="1:8" ht="42.75" customHeight="1">
      <c r="A42" s="142" t="s">
        <v>399</v>
      </c>
      <c r="B42" s="142"/>
      <c r="C42" s="142"/>
      <c r="D42" s="142"/>
      <c r="E42" s="142"/>
      <c r="F42" s="142"/>
      <c r="G42" s="142"/>
      <c r="H42" s="142"/>
    </row>
    <row r="43" spans="1:8" ht="51.75" customHeight="1">
      <c r="A43" s="142" t="s">
        <v>400</v>
      </c>
      <c r="B43" s="142"/>
      <c r="C43" s="142"/>
      <c r="D43" s="142"/>
      <c r="E43" s="142"/>
      <c r="F43" s="142"/>
      <c r="G43" s="142"/>
      <c r="H43" s="142"/>
    </row>
  </sheetData>
  <sheetProtection/>
  <mergeCells count="4">
    <mergeCell ref="A1:C1"/>
    <mergeCell ref="A41:H41"/>
    <mergeCell ref="A42:H42"/>
    <mergeCell ref="A43:H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chyxiao</dc:creator>
  <cp:keywords/>
  <dc:description/>
  <cp:lastModifiedBy>。。 。。</cp:lastModifiedBy>
  <cp:lastPrinted>2019-12-29T04:00:24Z</cp:lastPrinted>
  <dcterms:created xsi:type="dcterms:W3CDTF">2014-04-09T23:57:28Z</dcterms:created>
  <dcterms:modified xsi:type="dcterms:W3CDTF">2019-12-29T04:01:05Z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