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riesz\Documents\eros_projects\CFlux\SupplementalMaterial\ConfusionMatrices\"/>
    </mc:Choice>
  </mc:AlternateContent>
  <bookViews>
    <workbookView xWindow="0" yWindow="0" windowWidth="1305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 s="1"/>
  <c r="K13" i="1"/>
  <c r="K14" i="1" s="1"/>
  <c r="J13" i="1"/>
  <c r="J14" i="1" s="1"/>
  <c r="I13" i="1"/>
  <c r="I14" i="1" s="1"/>
  <c r="H13" i="1"/>
  <c r="H14" i="1" s="1"/>
  <c r="G13" i="1"/>
  <c r="G14" i="1" s="1"/>
  <c r="F13" i="1"/>
  <c r="F14" i="1" s="1"/>
  <c r="E13" i="1"/>
  <c r="E14" i="1" s="1"/>
  <c r="D13" i="1"/>
  <c r="D14" i="1" s="1"/>
  <c r="C13" i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  <c r="M3" i="1"/>
  <c r="M13" i="1" l="1"/>
  <c r="C14" i="1"/>
  <c r="N14" i="1"/>
  <c r="N3" i="1"/>
</calcChain>
</file>

<file path=xl/sharedStrings.xml><?xml version="1.0" encoding="utf-8"?>
<sst xmlns="http://schemas.openxmlformats.org/spreadsheetml/2006/main" count="26" uniqueCount="15">
  <si>
    <t>NASS CDL (Resampled)</t>
  </si>
  <si>
    <t>Corn</t>
  </si>
  <si>
    <t>Cotton</t>
  </si>
  <si>
    <t>Sorghum</t>
  </si>
  <si>
    <t>Soybeans</t>
  </si>
  <si>
    <t>Spring Wheat</t>
  </si>
  <si>
    <t>Winter Wheat</t>
  </si>
  <si>
    <t>Alfalfa</t>
  </si>
  <si>
    <t>Other Hay/Non-Alfalfa</t>
  </si>
  <si>
    <t>Fallow/Idle Cropland</t>
  </si>
  <si>
    <t>Other</t>
  </si>
  <si>
    <t>Total</t>
  </si>
  <si>
    <t>Modeled Crop Classification</t>
  </si>
  <si>
    <t>Producer's Accuracy (%)</t>
  </si>
  <si>
    <t>User's Accuracy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</si>
</sst>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C1" workbookViewId="0">
      <selection activeCell="N3" sqref="N3"/>
    </sheetView>
  </sheetViews>
  <sheetFormatPr defaultRowHeight="15" x14ac:dyDescent="0.25"/>
  <cols>
    <col min="1" max="1" width="13.85546875" customWidth="1"/>
    <col min="2" max="2" width="21.42578125" bestFit="1" customWidth="1"/>
    <col min="3" max="13" width="11.42578125" customWidth="1"/>
    <col min="14" max="14" width="13" customWidth="1"/>
  </cols>
  <sheetData>
    <row r="1" spans="1:14" x14ac:dyDescent="0.25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</row>
    <row r="2" spans="1:14" ht="45" x14ac:dyDescent="0.25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0" t="s">
        <v>11</v>
      </c>
      <c r="N2" s="1" t="s">
        <v>14</v>
      </c>
    </row>
    <row r="3" spans="1:14" x14ac:dyDescent="0.25">
      <c r="A3" s="12" t="s">
        <v>12</v>
      </c>
      <c r="B3" s="2" t="s">
        <v>1</v>
      </c>
      <c r="C3" s="3">
        <v>3683949</v>
      </c>
      <c r="D3" s="4">
        <v>14238</v>
      </c>
      <c r="E3" s="4">
        <v>35038</v>
      </c>
      <c r="F3" s="4">
        <v>1042548</v>
      </c>
      <c r="G3" s="4">
        <v>23509</v>
      </c>
      <c r="H3" s="4">
        <v>73854</v>
      </c>
      <c r="I3" s="4">
        <v>47740</v>
      </c>
      <c r="J3" s="4">
        <v>31298</v>
      </c>
      <c r="K3" s="4">
        <v>35636</v>
      </c>
      <c r="L3" s="4">
        <v>555635</v>
      </c>
      <c r="M3" s="5">
        <f>SUM(C3:L3)</f>
        <v>5543445</v>
      </c>
      <c r="N3" s="6">
        <f>C3/M3*100</f>
        <v>66.455949323931236</v>
      </c>
    </row>
    <row r="4" spans="1:14" x14ac:dyDescent="0.25">
      <c r="A4" s="12"/>
      <c r="B4" s="2" t="s">
        <v>2</v>
      </c>
      <c r="C4" s="4">
        <v>12653</v>
      </c>
      <c r="D4" s="3">
        <v>405366</v>
      </c>
      <c r="E4" s="4">
        <v>11626</v>
      </c>
      <c r="F4" s="4">
        <v>16912</v>
      </c>
      <c r="G4" s="4">
        <v>80</v>
      </c>
      <c r="H4" s="4">
        <v>23227</v>
      </c>
      <c r="I4" s="4">
        <v>2210</v>
      </c>
      <c r="J4" s="4">
        <v>2106</v>
      </c>
      <c r="K4" s="4">
        <v>9770</v>
      </c>
      <c r="L4" s="4">
        <v>69901</v>
      </c>
      <c r="M4" s="5">
        <f t="shared" ref="M4:M12" si="0">SUM(C4:L4)</f>
        <v>553851</v>
      </c>
      <c r="N4" s="6">
        <f>D4/M4*100</f>
        <v>73.190442916957807</v>
      </c>
    </row>
    <row r="5" spans="1:14" x14ac:dyDescent="0.25">
      <c r="A5" s="12"/>
      <c r="B5" s="2" t="s">
        <v>3</v>
      </c>
      <c r="C5" s="4">
        <v>20695</v>
      </c>
      <c r="D5" s="4">
        <v>11591</v>
      </c>
      <c r="E5" s="3">
        <v>183085</v>
      </c>
      <c r="F5" s="4">
        <v>7396</v>
      </c>
      <c r="G5" s="4">
        <v>139</v>
      </c>
      <c r="H5" s="4">
        <v>34562</v>
      </c>
      <c r="I5" s="4">
        <v>1363</v>
      </c>
      <c r="J5" s="4">
        <v>1455</v>
      </c>
      <c r="K5" s="4">
        <v>18663</v>
      </c>
      <c r="L5" s="4">
        <v>45214</v>
      </c>
      <c r="M5" s="5">
        <f t="shared" si="0"/>
        <v>324163</v>
      </c>
      <c r="N5" s="6">
        <f>E5/M5*100</f>
        <v>56.479302079509388</v>
      </c>
    </row>
    <row r="6" spans="1:14" x14ac:dyDescent="0.25">
      <c r="A6" s="12"/>
      <c r="B6" s="2" t="s">
        <v>4</v>
      </c>
      <c r="C6" s="4">
        <v>776850</v>
      </c>
      <c r="D6" s="4">
        <v>21289</v>
      </c>
      <c r="E6" s="4">
        <v>10891</v>
      </c>
      <c r="F6" s="3">
        <v>2312794</v>
      </c>
      <c r="G6" s="4">
        <v>24998</v>
      </c>
      <c r="H6" s="4">
        <v>32102</v>
      </c>
      <c r="I6" s="4">
        <v>13199</v>
      </c>
      <c r="J6" s="4">
        <v>20195</v>
      </c>
      <c r="K6" s="4">
        <v>16109</v>
      </c>
      <c r="L6" s="4">
        <v>345234</v>
      </c>
      <c r="M6" s="5">
        <f t="shared" si="0"/>
        <v>3573661</v>
      </c>
      <c r="N6" s="6">
        <f>F6/M6*100</f>
        <v>64.717778211195736</v>
      </c>
    </row>
    <row r="7" spans="1:14" x14ac:dyDescent="0.25">
      <c r="A7" s="12"/>
      <c r="B7" s="2" t="s">
        <v>5</v>
      </c>
      <c r="C7" s="4">
        <v>20449</v>
      </c>
      <c r="D7" s="4">
        <v>7</v>
      </c>
      <c r="E7" s="4">
        <v>181</v>
      </c>
      <c r="F7" s="4">
        <v>27853</v>
      </c>
      <c r="G7" s="3">
        <v>408093</v>
      </c>
      <c r="H7" s="4">
        <v>14748</v>
      </c>
      <c r="I7" s="4">
        <v>4577</v>
      </c>
      <c r="J7" s="4">
        <v>7119</v>
      </c>
      <c r="K7" s="4">
        <v>25385</v>
      </c>
      <c r="L7" s="4">
        <v>152452</v>
      </c>
      <c r="M7" s="5">
        <f>SUM(C7:L7)</f>
        <v>660864</v>
      </c>
      <c r="N7" s="6">
        <f>G7/M7*100</f>
        <v>61.751434485764086</v>
      </c>
    </row>
    <row r="8" spans="1:14" x14ac:dyDescent="0.25">
      <c r="A8" s="12"/>
      <c r="B8" s="2" t="s">
        <v>6</v>
      </c>
      <c r="C8" s="4">
        <v>50133</v>
      </c>
      <c r="D8" s="4">
        <v>20566</v>
      </c>
      <c r="E8" s="4">
        <v>50370</v>
      </c>
      <c r="F8" s="4">
        <v>27478</v>
      </c>
      <c r="G8" s="4">
        <v>17836</v>
      </c>
      <c r="H8" s="3">
        <v>1251891</v>
      </c>
      <c r="I8" s="4">
        <v>21538</v>
      </c>
      <c r="J8" s="4">
        <v>8340</v>
      </c>
      <c r="K8" s="4">
        <v>119216</v>
      </c>
      <c r="L8" s="4">
        <v>256552</v>
      </c>
      <c r="M8" s="5">
        <f t="shared" si="0"/>
        <v>1823920</v>
      </c>
      <c r="N8" s="6">
        <f>H8/M8*100</f>
        <v>68.637385411640864</v>
      </c>
    </row>
    <row r="9" spans="1:14" x14ac:dyDescent="0.25">
      <c r="A9" s="12"/>
      <c r="B9" s="2" t="s">
        <v>7</v>
      </c>
      <c r="C9" s="4">
        <v>17929</v>
      </c>
      <c r="D9" s="4">
        <v>2490</v>
      </c>
      <c r="E9" s="4">
        <v>1412</v>
      </c>
      <c r="F9" s="4">
        <v>3348</v>
      </c>
      <c r="G9" s="4">
        <v>4259</v>
      </c>
      <c r="H9" s="4">
        <v>14218</v>
      </c>
      <c r="I9" s="3">
        <v>244768</v>
      </c>
      <c r="J9" s="4">
        <v>18905</v>
      </c>
      <c r="K9" s="4">
        <v>6690</v>
      </c>
      <c r="L9" s="4">
        <v>82304</v>
      </c>
      <c r="M9" s="5">
        <f t="shared" si="0"/>
        <v>396323</v>
      </c>
      <c r="N9" s="6">
        <f>I9/M9*100</f>
        <v>61.759726283864424</v>
      </c>
    </row>
    <row r="10" spans="1:14" x14ac:dyDescent="0.25">
      <c r="A10" s="12"/>
      <c r="B10" s="2" t="s">
        <v>8</v>
      </c>
      <c r="C10" s="4">
        <v>9789</v>
      </c>
      <c r="D10" s="4">
        <v>131</v>
      </c>
      <c r="E10" s="4">
        <v>465</v>
      </c>
      <c r="F10" s="4">
        <v>7666</v>
      </c>
      <c r="G10" s="4">
        <v>3279</v>
      </c>
      <c r="H10" s="4">
        <v>4410</v>
      </c>
      <c r="I10" s="4">
        <v>14130</v>
      </c>
      <c r="J10" s="3">
        <v>172320</v>
      </c>
      <c r="K10" s="4">
        <v>1643</v>
      </c>
      <c r="L10" s="4">
        <v>52480</v>
      </c>
      <c r="M10" s="5">
        <f t="shared" si="0"/>
        <v>266313</v>
      </c>
      <c r="N10" s="6">
        <f>J10/M10*100</f>
        <v>64.705816088587483</v>
      </c>
    </row>
    <row r="11" spans="1:14" x14ac:dyDescent="0.25">
      <c r="A11" s="12"/>
      <c r="B11" s="2" t="s">
        <v>9</v>
      </c>
      <c r="C11" s="4">
        <v>21795</v>
      </c>
      <c r="D11" s="4">
        <v>2485</v>
      </c>
      <c r="E11" s="4">
        <v>17272</v>
      </c>
      <c r="F11" s="4">
        <v>6655</v>
      </c>
      <c r="G11" s="4">
        <v>29892</v>
      </c>
      <c r="H11" s="4">
        <v>104296</v>
      </c>
      <c r="I11" s="4">
        <v>4134</v>
      </c>
      <c r="J11" s="4">
        <v>2508</v>
      </c>
      <c r="K11" s="3">
        <v>535936</v>
      </c>
      <c r="L11" s="4">
        <v>133119</v>
      </c>
      <c r="M11" s="5">
        <f t="shared" si="0"/>
        <v>858092</v>
      </c>
      <c r="N11" s="6">
        <f>K11/M11*100</f>
        <v>62.456706273919352</v>
      </c>
    </row>
    <row r="12" spans="1:14" x14ac:dyDescent="0.25">
      <c r="A12" s="12"/>
      <c r="B12" s="2" t="s">
        <v>10</v>
      </c>
      <c r="C12" s="4">
        <v>1601788</v>
      </c>
      <c r="D12" s="4">
        <v>196392</v>
      </c>
      <c r="E12" s="4">
        <v>98561</v>
      </c>
      <c r="F12" s="4">
        <v>1206738</v>
      </c>
      <c r="G12" s="4">
        <v>237226</v>
      </c>
      <c r="H12" s="4">
        <v>454808</v>
      </c>
      <c r="I12" s="4">
        <v>463362</v>
      </c>
      <c r="J12" s="4">
        <v>933549</v>
      </c>
      <c r="K12" s="4">
        <v>450143</v>
      </c>
      <c r="L12" s="3">
        <v>11825910</v>
      </c>
      <c r="M12" s="5">
        <f t="shared" si="0"/>
        <v>17468477</v>
      </c>
      <c r="N12" s="6">
        <f>L12/M12*100</f>
        <v>67.698574981665544</v>
      </c>
    </row>
    <row r="13" spans="1:14" x14ac:dyDescent="0.25">
      <c r="B13" t="s">
        <v>11</v>
      </c>
      <c r="C13" s="5">
        <f t="shared" ref="C13:L13" si="1">SUM(C3:C12)</f>
        <v>6216030</v>
      </c>
      <c r="D13" s="5">
        <f t="shared" si="1"/>
        <v>674555</v>
      </c>
      <c r="E13" s="5">
        <f t="shared" si="1"/>
        <v>408901</v>
      </c>
      <c r="F13" s="5">
        <f t="shared" si="1"/>
        <v>4659388</v>
      </c>
      <c r="G13" s="5">
        <f t="shared" si="1"/>
        <v>749311</v>
      </c>
      <c r="H13" s="5">
        <f t="shared" si="1"/>
        <v>2008116</v>
      </c>
      <c r="I13" s="5">
        <f t="shared" si="1"/>
        <v>817021</v>
      </c>
      <c r="J13" s="5">
        <f t="shared" si="1"/>
        <v>1197795</v>
      </c>
      <c r="K13" s="5">
        <f t="shared" si="1"/>
        <v>1219191</v>
      </c>
      <c r="L13" s="5">
        <f t="shared" si="1"/>
        <v>13518801</v>
      </c>
      <c r="M13" s="7">
        <f>SUM(M3:M12)</f>
        <v>31469109</v>
      </c>
      <c r="N13" s="5"/>
    </row>
    <row r="14" spans="1:14" x14ac:dyDescent="0.25">
      <c r="B14" t="s">
        <v>13</v>
      </c>
      <c r="C14" s="6">
        <f>C3/C13*100</f>
        <v>59.265302773635263</v>
      </c>
      <c r="D14" s="6">
        <f>D4/D13*100</f>
        <v>60.093839642430936</v>
      </c>
      <c r="E14" s="6">
        <f>E5/E13*100</f>
        <v>44.774896613116624</v>
      </c>
      <c r="F14" s="6">
        <f>F6/F13*100</f>
        <v>49.63729142110509</v>
      </c>
      <c r="G14" s="6">
        <f>G7/G13*100</f>
        <v>54.462432821618791</v>
      </c>
      <c r="H14" s="6">
        <f>H8/H13*100</f>
        <v>62.341567917391231</v>
      </c>
      <c r="I14" s="6">
        <f>I9/I13*100</f>
        <v>29.958593475565497</v>
      </c>
      <c r="J14" s="6">
        <f>J10/J13*100</f>
        <v>14.386435074449299</v>
      </c>
      <c r="K14" s="6">
        <f>K11/K13*100</f>
        <v>43.958329744888211</v>
      </c>
      <c r="L14" s="6">
        <f>L12/L13*100</f>
        <v>87.477506326189726</v>
      </c>
      <c r="M14" s="6"/>
      <c r="N14" s="8">
        <f>SUM(C3,D4,E5,F6,G7,H8,I9,J10,K11,L12)/SUM(C13:L13)*100</f>
        <v>66.808729792762804</v>
      </c>
    </row>
    <row r="15" spans="1:14" x14ac:dyDescent="0.25">
      <c r="C15" s="9"/>
      <c r="D15" s="10"/>
      <c r="E15" s="10"/>
      <c r="F15" s="10"/>
      <c r="G15" s="10"/>
      <c r="H15" s="10"/>
      <c r="I15" s="10"/>
      <c r="J15" s="10"/>
      <c r="K15" s="10"/>
      <c r="L15" s="10"/>
    </row>
  </sheetData>
  <mergeCells count="2">
    <mergeCell ref="C1:L1"/>
    <mergeCell ref="A3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USGS EROS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2016-05-11T15:29:12Z</dcterms:created>
  <dcterms:modified xsi:type="dcterms:W3CDTF">2016-09-29T14:33:24Z</dcterms:modified>
</cp:coreProperties>
</file>